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0960" windowHeight="16920" activeTab="0"/>
  </bookViews>
  <sheets>
    <sheet name="P1 LQ 2007 to 2020" sheetId="1" r:id="rId1"/>
  </sheets>
  <definedNames/>
  <calcPr calcId="152511"/>
</workbook>
</file>

<file path=xl/sharedStrings.xml><?xml version="1.0" encoding="utf-8"?>
<sst xmlns="http://schemas.openxmlformats.org/spreadsheetml/2006/main" count="86" uniqueCount="28">
  <si>
    <t>Site</t>
  </si>
  <si>
    <t>Sample Point</t>
  </si>
  <si>
    <t>Date</t>
  </si>
  <si>
    <t>Comment</t>
  </si>
  <si>
    <t>Ammoniacal Nitrogen (NH4-N) (mg/l)</t>
  </si>
  <si>
    <t>Cadmium, filtered (mg/l)</t>
  </si>
  <si>
    <t>Chloride as Cl (mg/l)</t>
  </si>
  <si>
    <t>Mecoprop (µg/l)</t>
  </si>
  <si>
    <t>Nickel, filtered (mg/l)</t>
  </si>
  <si>
    <t>Toluene (BTEX) (µg/l)</t>
  </si>
  <si>
    <t>Toluene (VOC) (µg/l)</t>
  </si>
  <si>
    <t>Whinney Hill</t>
  </si>
  <si>
    <t>WH/Phase 1 Composite Sample</t>
  </si>
  <si>
    <t>&lt;0.001</t>
  </si>
  <si>
    <t>WH/L3/1</t>
  </si>
  <si>
    <t>&lt;4.00</t>
  </si>
  <si>
    <t>&lt;5</t>
  </si>
  <si>
    <t>&lt;1</t>
  </si>
  <si>
    <t>WH/L3/2</t>
  </si>
  <si>
    <t>&lt;0.0001</t>
  </si>
  <si>
    <t>&lt; 1.0</t>
  </si>
  <si>
    <t>WH/L3/3</t>
  </si>
  <si>
    <t>WH/LW08/01b</t>
  </si>
  <si>
    <t>&lt;10</t>
  </si>
  <si>
    <t>WH/LW08/02</t>
  </si>
  <si>
    <t>WH/LW08/03</t>
  </si>
  <si>
    <t>WH/LW08/04</t>
  </si>
  <si>
    <t>WH/LW08/05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</si>
</sst>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1.140625" style="0" bestFit="1" customWidth="1"/>
    <col min="2" max="2" width="27.00390625" style="0" bestFit="1" customWidth="1"/>
    <col min="3" max="3" width="10.57421875" style="0" bestFit="1" customWidth="1"/>
    <col min="4" max="4" width="9.00390625" style="0" bestFit="1" customWidth="1"/>
    <col min="5" max="5" width="31.57421875" style="0" bestFit="1" customWidth="1"/>
    <col min="6" max="6" width="20.8515625" style="0" bestFit="1" customWidth="1"/>
    <col min="7" max="7" width="17.421875" style="0" bestFit="1" customWidth="1"/>
    <col min="8" max="8" width="14.28125" style="0" bestFit="1" customWidth="1"/>
    <col min="9" max="10" width="18.28125" style="0" bestFit="1" customWidth="1"/>
    <col min="11" max="11" width="17.710937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9" ht="15">
      <c r="A2" t="s">
        <v>11</v>
      </c>
      <c r="B2" t="s">
        <v>12</v>
      </c>
      <c r="C2" s="1">
        <v>42223</v>
      </c>
      <c r="E2">
        <v>953</v>
      </c>
      <c r="F2" t="s">
        <v>13</v>
      </c>
      <c r="G2">
        <v>1180</v>
      </c>
      <c r="I2">
        <v>0.156</v>
      </c>
    </row>
    <row r="3" spans="1:9" ht="15">
      <c r="A3" t="s">
        <v>11</v>
      </c>
      <c r="B3" t="s">
        <v>12</v>
      </c>
      <c r="C3" s="1">
        <v>42403</v>
      </c>
      <c r="E3">
        <v>557</v>
      </c>
      <c r="F3" t="s">
        <v>13</v>
      </c>
      <c r="G3">
        <v>830</v>
      </c>
      <c r="I3">
        <v>0.078</v>
      </c>
    </row>
    <row r="4" spans="1:9" ht="15">
      <c r="A4" t="s">
        <v>11</v>
      </c>
      <c r="B4" t="s">
        <v>12</v>
      </c>
      <c r="C4" s="1">
        <v>42769</v>
      </c>
      <c r="E4">
        <v>1140</v>
      </c>
      <c r="F4" t="s">
        <v>13</v>
      </c>
      <c r="G4">
        <v>1260</v>
      </c>
      <c r="I4">
        <v>0.135</v>
      </c>
    </row>
    <row r="5" spans="1:9" ht="15">
      <c r="A5" t="s">
        <v>11</v>
      </c>
      <c r="B5" t="s">
        <v>12</v>
      </c>
      <c r="C5" s="1">
        <v>43150</v>
      </c>
      <c r="E5">
        <v>618</v>
      </c>
      <c r="F5" t="s">
        <v>13</v>
      </c>
      <c r="G5">
        <v>635</v>
      </c>
      <c r="I5">
        <v>0.033</v>
      </c>
    </row>
    <row r="6" spans="1:9" ht="15">
      <c r="A6" t="s">
        <v>11</v>
      </c>
      <c r="B6" t="s">
        <v>12</v>
      </c>
      <c r="C6" s="1">
        <v>43501</v>
      </c>
      <c r="E6">
        <v>48.2</v>
      </c>
      <c r="F6">
        <v>0.0001</v>
      </c>
      <c r="G6">
        <v>667</v>
      </c>
      <c r="I6">
        <v>0.007</v>
      </c>
    </row>
    <row r="7" spans="1:9" ht="15">
      <c r="A7" t="s">
        <v>11</v>
      </c>
      <c r="B7" t="s">
        <v>12</v>
      </c>
      <c r="C7" s="1">
        <v>43868</v>
      </c>
      <c r="E7">
        <v>1450</v>
      </c>
      <c r="F7">
        <v>0.0003</v>
      </c>
      <c r="G7">
        <v>1480</v>
      </c>
      <c r="I7">
        <v>0.167</v>
      </c>
    </row>
    <row r="8" ht="15">
      <c r="C8" s="1"/>
    </row>
    <row r="9" spans="3:9" ht="15">
      <c r="C9" s="1"/>
      <c r="E9">
        <f>MIN(E2:E7)</f>
        <v>48.2</v>
      </c>
      <c r="F9">
        <f aca="true" t="shared" si="0" ref="F9:I9">MIN(F2:F6)</f>
        <v>0.0001</v>
      </c>
      <c r="G9">
        <f t="shared" si="0"/>
        <v>635</v>
      </c>
      <c r="H9">
        <f t="shared" si="0"/>
        <v>0</v>
      </c>
      <c r="I9">
        <f t="shared" si="0"/>
        <v>0.007</v>
      </c>
    </row>
    <row r="10" spans="3:9" ht="15">
      <c r="C10" s="1"/>
      <c r="E10">
        <f>AVERAGE(E2:E7)</f>
        <v>794.3666666666667</v>
      </c>
      <c r="F10">
        <f aca="true" t="shared" si="1" ref="F10:I10">AVERAGE(F2:F6)</f>
        <v>0.0001</v>
      </c>
      <c r="G10">
        <f t="shared" si="1"/>
        <v>914.4</v>
      </c>
      <c r="H10" t="e">
        <f t="shared" si="1"/>
        <v>#DIV/0!</v>
      </c>
      <c r="I10">
        <f t="shared" si="1"/>
        <v>0.08180000000000001</v>
      </c>
    </row>
    <row r="11" spans="3:9" ht="15">
      <c r="C11" s="1"/>
      <c r="E11">
        <f>_xlfn.PERCENTILE.INC(E2:E7,0.5)</f>
        <v>785.5</v>
      </c>
      <c r="F11">
        <f aca="true" t="shared" si="2" ref="F11:I11">_xlfn.PERCENTILE.INC(F2:F6,0.5)</f>
        <v>0.0001</v>
      </c>
      <c r="G11">
        <f t="shared" si="2"/>
        <v>830</v>
      </c>
      <c r="H11" t="e">
        <f t="shared" si="2"/>
        <v>#NUM!</v>
      </c>
      <c r="I11">
        <f t="shared" si="2"/>
        <v>0.078</v>
      </c>
    </row>
    <row r="12" spans="3:9" ht="15">
      <c r="C12" s="1"/>
      <c r="E12">
        <f>_xlfn.PERCENTILE.INC(E2:E7,0.95)</f>
        <v>1372.5</v>
      </c>
      <c r="F12">
        <f aca="true" t="shared" si="3" ref="F12:I12">_xlfn.PERCENTILE.INC(F2:F7,0.95)</f>
        <v>0.00029</v>
      </c>
      <c r="G12">
        <f t="shared" si="3"/>
        <v>1425</v>
      </c>
      <c r="H12" t="e">
        <f t="shared" si="3"/>
        <v>#NUM!</v>
      </c>
      <c r="I12">
        <f t="shared" si="3"/>
        <v>0.16425</v>
      </c>
    </row>
    <row r="13" spans="3:9" ht="15">
      <c r="C13" s="1"/>
      <c r="E13">
        <f>MAX(E2:E7)</f>
        <v>1450</v>
      </c>
      <c r="F13">
        <f aca="true" t="shared" si="4" ref="F13:I13">MAX(F2:F6)</f>
        <v>0.0001</v>
      </c>
      <c r="G13">
        <f t="shared" si="4"/>
        <v>1260</v>
      </c>
      <c r="H13">
        <f t="shared" si="4"/>
        <v>0</v>
      </c>
      <c r="I13">
        <f t="shared" si="4"/>
        <v>0.156</v>
      </c>
    </row>
    <row r="14" ht="15">
      <c r="C14" s="1"/>
    </row>
    <row r="15" spans="1:11" ht="15">
      <c r="A15" t="s">
        <v>11</v>
      </c>
      <c r="B15" t="s">
        <v>14</v>
      </c>
      <c r="C15" s="1">
        <v>42250</v>
      </c>
      <c r="E15">
        <v>1050</v>
      </c>
      <c r="F15" t="s">
        <v>13</v>
      </c>
      <c r="G15">
        <v>1460</v>
      </c>
      <c r="H15" t="s">
        <v>15</v>
      </c>
      <c r="I15">
        <v>0.098</v>
      </c>
      <c r="J15" t="s">
        <v>16</v>
      </c>
      <c r="K15" t="s">
        <v>17</v>
      </c>
    </row>
    <row r="16" spans="1:11" ht="15">
      <c r="A16" t="s">
        <v>11</v>
      </c>
      <c r="B16" t="s">
        <v>14</v>
      </c>
      <c r="C16" s="1">
        <v>42769</v>
      </c>
      <c r="E16">
        <v>873</v>
      </c>
      <c r="F16" t="s">
        <v>13</v>
      </c>
      <c r="G16">
        <v>1210</v>
      </c>
      <c r="H16">
        <v>38.1</v>
      </c>
      <c r="I16">
        <v>0.078</v>
      </c>
      <c r="K16">
        <v>2</v>
      </c>
    </row>
    <row r="17" spans="1:11" ht="15">
      <c r="A17" t="s">
        <v>11</v>
      </c>
      <c r="B17" t="s">
        <v>18</v>
      </c>
      <c r="C17" s="1">
        <v>42226</v>
      </c>
      <c r="E17">
        <v>358</v>
      </c>
      <c r="F17" t="s">
        <v>19</v>
      </c>
      <c r="G17">
        <v>1740</v>
      </c>
      <c r="H17">
        <v>17</v>
      </c>
      <c r="I17">
        <v>0.021</v>
      </c>
      <c r="J17" t="s">
        <v>16</v>
      </c>
      <c r="K17" t="s">
        <v>17</v>
      </c>
    </row>
    <row r="18" spans="1:11" ht="15">
      <c r="A18" t="s">
        <v>11</v>
      </c>
      <c r="B18" t="s">
        <v>18</v>
      </c>
      <c r="C18" s="1">
        <v>42769</v>
      </c>
      <c r="E18">
        <v>176</v>
      </c>
      <c r="F18" t="s">
        <v>13</v>
      </c>
      <c r="G18">
        <v>859</v>
      </c>
      <c r="H18">
        <v>12.8</v>
      </c>
      <c r="I18">
        <v>0.017</v>
      </c>
      <c r="K18">
        <v>1</v>
      </c>
    </row>
    <row r="19" spans="1:11" ht="15">
      <c r="A19" t="s">
        <v>11</v>
      </c>
      <c r="B19" t="s">
        <v>18</v>
      </c>
      <c r="C19" s="1">
        <v>43501</v>
      </c>
      <c r="F19" t="s">
        <v>19</v>
      </c>
      <c r="K19" t="s">
        <v>20</v>
      </c>
    </row>
    <row r="20" spans="1:11" ht="15">
      <c r="A20" t="s">
        <v>11</v>
      </c>
      <c r="B20" t="s">
        <v>21</v>
      </c>
      <c r="C20" s="1">
        <v>42250</v>
      </c>
      <c r="E20">
        <v>1020</v>
      </c>
      <c r="F20" t="s">
        <v>13</v>
      </c>
      <c r="G20">
        <v>1460</v>
      </c>
      <c r="H20">
        <v>12.3</v>
      </c>
      <c r="I20">
        <v>0.126</v>
      </c>
      <c r="J20">
        <v>18</v>
      </c>
      <c r="K20">
        <v>20</v>
      </c>
    </row>
    <row r="21" spans="1:11" ht="15">
      <c r="A21" t="s">
        <v>11</v>
      </c>
      <c r="B21" t="s">
        <v>22</v>
      </c>
      <c r="C21" s="1">
        <v>42222</v>
      </c>
      <c r="E21">
        <v>752</v>
      </c>
      <c r="F21" t="s">
        <v>13</v>
      </c>
      <c r="G21">
        <v>1020</v>
      </c>
      <c r="H21">
        <v>15.1</v>
      </c>
      <c r="I21">
        <v>0.075</v>
      </c>
      <c r="J21" t="s">
        <v>16</v>
      </c>
      <c r="K21">
        <v>2</v>
      </c>
    </row>
    <row r="22" spans="1:11" ht="15">
      <c r="A22" t="s">
        <v>11</v>
      </c>
      <c r="B22" t="s">
        <v>22</v>
      </c>
      <c r="C22" s="1">
        <v>42769</v>
      </c>
      <c r="E22">
        <v>60.3</v>
      </c>
      <c r="F22" t="s">
        <v>13</v>
      </c>
      <c r="G22">
        <v>242</v>
      </c>
      <c r="H22" t="s">
        <v>23</v>
      </c>
      <c r="I22">
        <v>0.015</v>
      </c>
      <c r="K22" t="s">
        <v>17</v>
      </c>
    </row>
    <row r="23" spans="1:11" ht="15">
      <c r="A23" t="s">
        <v>11</v>
      </c>
      <c r="B23" t="s">
        <v>24</v>
      </c>
      <c r="C23" s="1">
        <v>42222</v>
      </c>
      <c r="E23">
        <v>480</v>
      </c>
      <c r="F23" t="s">
        <v>13</v>
      </c>
      <c r="G23">
        <v>878</v>
      </c>
      <c r="H23">
        <v>11.9</v>
      </c>
      <c r="I23">
        <v>0.041</v>
      </c>
      <c r="J23">
        <v>11</v>
      </c>
      <c r="K23">
        <v>11</v>
      </c>
    </row>
    <row r="24" spans="1:11" ht="15">
      <c r="A24" t="s">
        <v>11</v>
      </c>
      <c r="B24" t="s">
        <v>24</v>
      </c>
      <c r="C24" s="1">
        <v>42769</v>
      </c>
      <c r="E24">
        <v>557</v>
      </c>
      <c r="F24" t="s">
        <v>13</v>
      </c>
      <c r="G24">
        <v>812</v>
      </c>
      <c r="H24">
        <v>28.2</v>
      </c>
      <c r="I24">
        <v>0.045</v>
      </c>
      <c r="K24">
        <v>10</v>
      </c>
    </row>
    <row r="25" spans="1:11" ht="15">
      <c r="A25" t="s">
        <v>11</v>
      </c>
      <c r="B25" t="s">
        <v>24</v>
      </c>
      <c r="C25" s="1">
        <v>43501</v>
      </c>
      <c r="F25" t="s">
        <v>13</v>
      </c>
      <c r="K25">
        <v>12</v>
      </c>
    </row>
    <row r="26" spans="1:11" ht="15">
      <c r="A26" t="s">
        <v>11</v>
      </c>
      <c r="B26" t="s">
        <v>24</v>
      </c>
      <c r="C26" s="1">
        <v>43580</v>
      </c>
      <c r="F26" t="s">
        <v>13</v>
      </c>
      <c r="K26">
        <v>1</v>
      </c>
    </row>
    <row r="27" spans="1:11" ht="15">
      <c r="A27" t="s">
        <v>11</v>
      </c>
      <c r="B27" t="s">
        <v>25</v>
      </c>
      <c r="C27" s="1">
        <v>42250</v>
      </c>
      <c r="E27">
        <v>751</v>
      </c>
      <c r="F27" t="s">
        <v>13</v>
      </c>
      <c r="G27">
        <v>1710</v>
      </c>
      <c r="H27">
        <v>6.57</v>
      </c>
      <c r="I27">
        <v>0.158</v>
      </c>
      <c r="J27" t="s">
        <v>16</v>
      </c>
      <c r="K27">
        <v>1</v>
      </c>
    </row>
    <row r="28" spans="1:11" ht="15">
      <c r="A28" t="s">
        <v>11</v>
      </c>
      <c r="B28" t="s">
        <v>26</v>
      </c>
      <c r="C28" s="1">
        <v>42250</v>
      </c>
      <c r="E28">
        <v>1000</v>
      </c>
      <c r="F28" t="s">
        <v>13</v>
      </c>
      <c r="G28">
        <v>2210</v>
      </c>
      <c r="H28" t="s">
        <v>15</v>
      </c>
      <c r="I28">
        <v>0.206</v>
      </c>
      <c r="J28">
        <v>11</v>
      </c>
      <c r="K28">
        <v>12</v>
      </c>
    </row>
    <row r="29" spans="1:11" ht="15">
      <c r="A29" t="s">
        <v>11</v>
      </c>
      <c r="B29" t="s">
        <v>27</v>
      </c>
      <c r="C29" s="1">
        <v>42250</v>
      </c>
      <c r="E29">
        <v>1260</v>
      </c>
      <c r="F29" t="s">
        <v>13</v>
      </c>
      <c r="G29">
        <v>3280</v>
      </c>
      <c r="H29" t="s">
        <v>15</v>
      </c>
      <c r="I29">
        <v>0.15</v>
      </c>
      <c r="J29" t="s">
        <v>16</v>
      </c>
      <c r="K29" t="s">
        <v>17</v>
      </c>
    </row>
    <row r="31" spans="5:11" ht="15">
      <c r="E31">
        <f>MIN(E15:E29)</f>
        <v>60.3</v>
      </c>
      <c r="F31">
        <f aca="true" t="shared" si="5" ref="F31:K31">MIN(F15:F29)</f>
        <v>0</v>
      </c>
      <c r="G31">
        <f t="shared" si="5"/>
        <v>242</v>
      </c>
      <c r="H31">
        <f t="shared" si="5"/>
        <v>6.57</v>
      </c>
      <c r="I31">
        <f t="shared" si="5"/>
        <v>0.015</v>
      </c>
      <c r="J31">
        <f t="shared" si="5"/>
        <v>11</v>
      </c>
      <c r="K31">
        <f t="shared" si="5"/>
        <v>1</v>
      </c>
    </row>
    <row r="32" spans="5:11" ht="15">
      <c r="E32">
        <f>AVERAGE(E15:E29)</f>
        <v>694.775</v>
      </c>
      <c r="F32" t="e">
        <f aca="true" t="shared" si="6" ref="F32:K32">AVERAGE(F15:F29)</f>
        <v>#DIV/0!</v>
      </c>
      <c r="G32">
        <f t="shared" si="6"/>
        <v>1406.75</v>
      </c>
      <c r="H32">
        <f t="shared" si="6"/>
        <v>17.74625</v>
      </c>
      <c r="I32">
        <f t="shared" si="6"/>
        <v>0.08583333333333333</v>
      </c>
      <c r="J32">
        <f t="shared" si="6"/>
        <v>13.333333333333334</v>
      </c>
      <c r="K32">
        <f t="shared" si="6"/>
        <v>7.2</v>
      </c>
    </row>
    <row r="33" spans="5:11" ht="15">
      <c r="E33">
        <f>_xlfn.PERCENTILE.INC(E15:E29,0.5)</f>
        <v>751.5</v>
      </c>
      <c r="F33" t="e">
        <f aca="true" t="shared" si="7" ref="F33:K33">_xlfn.PERCENTILE.INC(F15:F29,0.5)</f>
        <v>#NUM!</v>
      </c>
      <c r="G33">
        <f t="shared" si="7"/>
        <v>1335</v>
      </c>
      <c r="H33">
        <f t="shared" si="7"/>
        <v>13.95</v>
      </c>
      <c r="I33">
        <f t="shared" si="7"/>
        <v>0.0765</v>
      </c>
      <c r="J33">
        <f t="shared" si="7"/>
        <v>11</v>
      </c>
      <c r="K33">
        <f t="shared" si="7"/>
        <v>6</v>
      </c>
    </row>
    <row r="34" spans="5:11" ht="15">
      <c r="E34">
        <f>_xlfn.PERCENTILE.INC(E15:E29,0.95)</f>
        <v>1144.4999999999998</v>
      </c>
      <c r="F34" t="e">
        <f aca="true" t="shared" si="8" ref="F34:K34">_xlfn.PERCENTILE.INC(F15:F29,0.95)</f>
        <v>#NUM!</v>
      </c>
      <c r="G34">
        <f t="shared" si="8"/>
        <v>2691.499999999999</v>
      </c>
      <c r="H34">
        <f t="shared" si="8"/>
        <v>34.635</v>
      </c>
      <c r="I34">
        <f t="shared" si="8"/>
        <v>0.17959999999999995</v>
      </c>
      <c r="J34">
        <f t="shared" si="8"/>
        <v>17.299999999999997</v>
      </c>
      <c r="K34">
        <f t="shared" si="8"/>
        <v>16.39999999999999</v>
      </c>
    </row>
    <row r="35" spans="5:11" ht="15">
      <c r="E35">
        <f>MAX(E15:E29)</f>
        <v>1260</v>
      </c>
      <c r="F35">
        <f aca="true" t="shared" si="9" ref="F35:K35">MAX(F15:F29)</f>
        <v>0</v>
      </c>
      <c r="G35">
        <f t="shared" si="9"/>
        <v>3280</v>
      </c>
      <c r="H35">
        <f t="shared" si="9"/>
        <v>38.1</v>
      </c>
      <c r="I35">
        <f t="shared" si="9"/>
        <v>0.206</v>
      </c>
      <c r="J35">
        <f t="shared" si="9"/>
        <v>18</v>
      </c>
      <c r="K35">
        <f t="shared" si="9"/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Registered User</cp:lastModifiedBy>
  <dcterms:created xsi:type="dcterms:W3CDTF">2020-09-21T10:01:55Z</dcterms:created>
  <dcterms:modified xsi:type="dcterms:W3CDTF">2021-05-19T09:34:55Z</dcterms:modified>
  <cp:category/>
  <cp:version/>
  <cp:contentType/>
  <cp:contentStatus/>
</cp:coreProperties>
</file>