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D:\working\waccache\CW2PEPF00001C0D\EXCELCNV\adbe1a2c-d6aa-4d82-b482-a35f086e2ddd\"/>
    </mc:Choice>
  </mc:AlternateContent>
  <xr:revisionPtr revIDLastSave="0" documentId="8_{9EAEB9FD-7A05-4F04-A02E-42B64C7DE496}" xr6:coauthVersionLast="47" xr6:coauthVersionMax="47" xr10:uidLastSave="{00000000-0000-0000-0000-000000000000}"/>
  <bookViews>
    <workbookView xWindow="-60" yWindow="-60" windowWidth="15480" windowHeight="11640" xr2:uid="{01769AA2-23AD-48C3-BA4C-C4B09DC2980A}"/>
  </bookViews>
  <sheets>
    <sheet name="Hypromag" sheetId="4" r:id="rId1"/>
    <sheet name="Sheet1" sheetId="1" r:id="rId2"/>
    <sheet name="Sheet2" sheetId="2" r:id="rId3"/>
    <sheet name="Sheet3" sheetId="3" r:id="rId4"/>
  </sheets>
  <definedNames>
    <definedName name="_xlnm.Print_Area" localSheetId="0">Hypromag!$A$1:$M$46</definedName>
    <definedName name="_xlnm.Print_Titles" localSheetId="0">Hypromag!$21:$23</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4" l="1"/>
  <c r="I57" i="4"/>
  <c r="J57" i="4"/>
  <c r="K57" i="4"/>
  <c r="H58" i="4"/>
  <c r="I58" i="4"/>
  <c r="J58" i="4"/>
  <c r="K58" i="4"/>
  <c r="H59" i="4"/>
  <c r="I59" i="4"/>
  <c r="J59" i="4"/>
  <c r="K59" i="4"/>
  <c r="H60" i="4"/>
  <c r="I60" i="4"/>
  <c r="J60" i="4"/>
  <c r="K60" i="4"/>
  <c r="H61" i="4"/>
  <c r="I61" i="4"/>
  <c r="J61" i="4"/>
  <c r="K61" i="4"/>
  <c r="H62" i="4"/>
  <c r="I62" i="4"/>
  <c r="J62" i="4"/>
  <c r="K62" i="4"/>
  <c r="H63" i="4"/>
  <c r="I63" i="4"/>
  <c r="J63" i="4"/>
  <c r="K63" i="4"/>
  <c r="H64" i="4"/>
  <c r="I64" i="4"/>
  <c r="J64" i="4"/>
  <c r="K64" i="4"/>
  <c r="H65" i="4"/>
  <c r="I65" i="4"/>
  <c r="J65" i="4"/>
  <c r="K65" i="4"/>
  <c r="H66" i="4"/>
  <c r="I66" i="4"/>
  <c r="J66" i="4"/>
  <c r="K66" i="4"/>
  <c r="H67" i="4"/>
  <c r="I67" i="4"/>
  <c r="J67" i="4"/>
  <c r="K67" i="4"/>
  <c r="H68" i="4"/>
  <c r="I68" i="4"/>
  <c r="J68" i="4"/>
  <c r="K68" i="4"/>
  <c r="H69" i="4"/>
  <c r="I69" i="4"/>
  <c r="J69" i="4"/>
  <c r="K69" i="4"/>
  <c r="H70" i="4"/>
  <c r="I70" i="4"/>
  <c r="J70" i="4"/>
  <c r="K70" i="4"/>
  <c r="H71" i="4"/>
  <c r="I71" i="4"/>
  <c r="J71" i="4"/>
  <c r="K71" i="4"/>
  <c r="H72" i="4"/>
  <c r="I72" i="4"/>
  <c r="J72" i="4"/>
  <c r="K72" i="4"/>
  <c r="H73" i="4"/>
  <c r="I73" i="4"/>
  <c r="J73" i="4"/>
  <c r="K73" i="4"/>
  <c r="H74" i="4"/>
  <c r="I74" i="4"/>
  <c r="J74" i="4"/>
  <c r="K74" i="4"/>
  <c r="H75" i="4"/>
  <c r="I75" i="4"/>
  <c r="J75" i="4"/>
  <c r="K75" i="4"/>
  <c r="H76" i="4"/>
  <c r="I76" i="4"/>
  <c r="J76" i="4"/>
  <c r="K7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2" authorId="0" shapeId="0" xr:uid="{1F51DCB2-F88E-4A10-9FAF-F618C0C16AF6}">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2" authorId="0" shapeId="0" xr:uid="{FF3963D6-7353-4877-9340-A2DF99EF0918}">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2" authorId="0" shapeId="0" xr:uid="{BCC0CAC3-99DD-4664-9EBB-E516A107C048}">
      <text>
        <r>
          <rPr>
            <b/>
            <sz val="10"/>
            <color indexed="81"/>
            <rFont val="Arial"/>
            <family val="2"/>
          </rPr>
          <t xml:space="preserve">Harm </t>
        </r>
        <r>
          <rPr>
            <sz val="10"/>
            <color indexed="81"/>
            <rFont val="Arial"/>
            <family val="2"/>
          </rPr>
          <t>may arise when a specific hazard is realised.</t>
        </r>
      </text>
    </comment>
    <comment ref="E22" authorId="0" shapeId="0" xr:uid="{83D5FC6A-C1AE-4B86-9F14-876EF47F43C7}">
      <text>
        <r>
          <rPr>
            <b/>
            <sz val="10"/>
            <color indexed="8"/>
            <rFont val="Arial"/>
            <family val="2"/>
          </rPr>
          <t>Pathways</t>
        </r>
        <r>
          <rPr>
            <sz val="10"/>
            <color indexed="8"/>
            <rFont val="Arial"/>
            <family val="2"/>
          </rPr>
          <t xml:space="preserve"> are the routes or means by which defined hazards may potentially realise their consequences at the receptors.</t>
        </r>
        <r>
          <rPr>
            <sz val="8"/>
            <color indexed="8"/>
            <rFont val="Tahoma"/>
            <family val="2"/>
          </rPr>
          <t xml:space="preserve">
</t>
        </r>
      </text>
    </comment>
    <comment ref="F22" authorId="0" shapeId="0" xr:uid="{A59CCF47-5C82-413F-B8A6-AF8E260935BD}">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2" authorId="0" shapeId="0" xr:uid="{4175236A-C43C-4396-A87B-708E52DE0C7E}">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2" authorId="0" shapeId="0" xr:uid="{4EA06837-3949-4BB1-9A34-37D5AB09DA4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2" authorId="0" shapeId="0" xr:uid="{022A7F65-F965-4F29-B824-6BD18D510762}">
      <text>
        <r>
          <rPr>
            <b/>
            <sz val="10"/>
            <color indexed="8"/>
            <rFont val="Arial"/>
            <family val="2"/>
          </rPr>
          <t xml:space="preserve">Risk management </t>
        </r>
        <r>
          <rPr>
            <sz val="10"/>
            <color indexed="8"/>
            <rFont val="Arial"/>
            <family val="2"/>
          </rPr>
          <t xml:space="preserve">involves breaking or limiting the source-pathway-receptor linkage to reduce risk.  
</t>
        </r>
        <r>
          <rPr>
            <sz val="10"/>
            <color indexed="8"/>
            <rFont val="Arial"/>
            <family val="2"/>
          </rPr>
          <t xml:space="preserve">
</t>
        </r>
        <r>
          <rPr>
            <sz val="8"/>
            <color indexed="8"/>
            <rFont val="Tahoma"/>
            <family val="2"/>
          </rPr>
          <t xml:space="preserve">
</t>
        </r>
      </text>
    </comment>
  </commentList>
</comments>
</file>

<file path=xl/sharedStrings.xml><?xml version="1.0" encoding="utf-8"?>
<sst xmlns="http://schemas.openxmlformats.org/spreadsheetml/2006/main" count="259" uniqueCount="142">
  <si>
    <t>Risk assessment Hypromag Ltd</t>
  </si>
  <si>
    <t>Bespoke Waste Facility:</t>
  </si>
  <si>
    <t>Waste Operation: Storage &amp; Physical &amp; chemical Treatment of waste (Non-Haz)</t>
  </si>
  <si>
    <t>Location:</t>
  </si>
  <si>
    <t>B25 8DW</t>
  </si>
  <si>
    <t>Location of environmentally sensitive sites (km / m):</t>
  </si>
  <si>
    <t>No designated sites within 1 Km, protected woodland North &amp; West approx 60m</t>
  </si>
  <si>
    <t>Risk assessment carried out by:</t>
  </si>
  <si>
    <t>Paul Downing</t>
  </si>
  <si>
    <t>Date:</t>
  </si>
  <si>
    <t>Permitted activities - The storage of waste (R13) and physical &amp; chemical treatment R3,).</t>
  </si>
  <si>
    <t>Permitted waste types - Non Hazardous &amp; Hazardous</t>
  </si>
  <si>
    <t>Quantity of waste accepted at the facility: 20,000 tonnes per annum.</t>
  </si>
  <si>
    <t>All waste shall be stored and treated on an impermeable surface inside a warehouse with a sealed drainage system</t>
  </si>
  <si>
    <t>The only point source discharges to controlled waters or groundwater, are surface water from the roofs of buildings and from areas of the facility not used for the storage or treatment of wastes.</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</si>
  <si>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</si>
  <si>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</si>
  <si>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</si>
  <si>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</si>
  <si>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</si>
  <si>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</si>
  <si>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</si>
  <si>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</si>
  <si>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</si>
  <si>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</si>
  <si>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</si>
  <si>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</si>
  <si>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</si>
  <si>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</si>
  <si>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</si>
  <si>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</si>
  <si>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</si>
  <si>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</si>
  <si>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</si>
  <si>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</si>
  <si>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</si>
  <si>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</si>
  <si>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</si>
  <si>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t>Local human population</t>
  </si>
  <si>
    <t>Releases of particulate matter (dusts) and micro-organisms (bioaerosols).</t>
  </si>
  <si>
    <t>Harm to human health - respiratory irritation and illness.</t>
  </si>
  <si>
    <t>Air transport then inhalation.</t>
  </si>
  <si>
    <t>Low</t>
  </si>
  <si>
    <t>Medium</t>
  </si>
  <si>
    <t xml:space="preserve">Permitted waste types do not include dusts, powders or loose fibres and have a low potential to produce bioaerosols, but the treatment activities will produce particulate matter so a medium magnitude risk is estimated.  </t>
  </si>
  <si>
    <t>Ensure site is cleaned regularly and checked for build up of dusts etc</t>
  </si>
  <si>
    <t>As above</t>
  </si>
  <si>
    <t>Nuisance - dust on cars, clothing etc.</t>
  </si>
  <si>
    <t>Air transport then deposition</t>
  </si>
  <si>
    <t>As above.  No dust or local residents. Processing inside warehouse.</t>
  </si>
  <si>
    <t xml:space="preserve">As above </t>
  </si>
  <si>
    <t>Local human population, livestock and wildlife.</t>
  </si>
  <si>
    <t xml:space="preserve">Litter </t>
  </si>
  <si>
    <t>Nuisance, loss of amenity and harm to animal health</t>
  </si>
  <si>
    <t>Local residents often sensitive to litter, however permitted waste types have low litter potential.</t>
  </si>
  <si>
    <t>As above litter not in collected waste.  Appropriate measures could include clearing litter arising from the activities from affected areas outside the site.</t>
  </si>
  <si>
    <t>Very low</t>
  </si>
  <si>
    <t>Waste, litter and mud on local roads</t>
  </si>
  <si>
    <t>Nuisance, loss of amenity, road traffic accidents.</t>
  </si>
  <si>
    <t>Vehicles entering and leaving site.</t>
  </si>
  <si>
    <t>Road safety, local residents often sensitive to mud on roads. Vehicles clean on entry not from agricultural or muddy environment.</t>
  </si>
  <si>
    <t>As above.  Appropriate measures will include clearing waste, litter and mud arising from the activities from affected areas outside the site.</t>
  </si>
  <si>
    <t>Odour</t>
  </si>
  <si>
    <t>Nuisance, loss of amenity</t>
  </si>
  <si>
    <t>Local residents often sensitive to odour, however permitted waste types have low odour potential.</t>
  </si>
  <si>
    <t>Checks for odour during working day. No odorous species kept or received on site</t>
  </si>
  <si>
    <t>Noise and vibration</t>
  </si>
  <si>
    <t>Nuisance, loss of amenity, loss of sleep.</t>
  </si>
  <si>
    <t xml:space="preserve">Noise through the air and vibration through the ground. </t>
  </si>
  <si>
    <t>Local residents often sensitive to noise and vibration. Waste type give low noise output site in very industrial location away from residential.</t>
  </si>
  <si>
    <t>Deliveries during working hours. Minimum handling of waste.</t>
  </si>
  <si>
    <t>Scavenging animals and scavenging birds</t>
  </si>
  <si>
    <t>Harm to human health - from waste carried off site and faeces.  Nuisance and  loss of amenity.</t>
  </si>
  <si>
    <t>Air transport and over land</t>
  </si>
  <si>
    <t>Permitted wastes unlikely to attract scavenging animals and birds but may become nesting / breeding sites.</t>
  </si>
  <si>
    <t>Minimise dark damp areas that may attract voles/rodents etc. Waste types do not attract pests</t>
  </si>
  <si>
    <t>Pests (e.g. flies)</t>
  </si>
  <si>
    <t>Harm to human health, nuisance, loss of amenity</t>
  </si>
  <si>
    <t xml:space="preserve">Permitted waste types unlikely to attract pests. </t>
  </si>
  <si>
    <t>Local human population and local environment</t>
  </si>
  <si>
    <t>Flooding of site</t>
  </si>
  <si>
    <t>If waste is washed off site it may contaminate buildings / gardens / natural habitats downstream.</t>
  </si>
  <si>
    <t>Flood waters</t>
  </si>
  <si>
    <t>Permitted waste types are stored in warehouse with sealed drainage system. Site is not in floodzone but waste stored not mobile and unlikely to contaminate in any case.</t>
  </si>
  <si>
    <t>Wastes stored in bunded/kerbed area and sealed drainage system</t>
  </si>
  <si>
    <t>Local human population and / or livestock after gaining unauthorised access to the waste operation</t>
  </si>
  <si>
    <t>All on-site hazards: wastes; machinery and vehicles.</t>
  </si>
  <si>
    <t>Bodily injury</t>
  </si>
  <si>
    <t>Direct physical contact</t>
  </si>
  <si>
    <t>Permitted waste types are Hazardous and non-hazardous therefore only a low magnitude risk is estimated</t>
  </si>
  <si>
    <t>Site security 24/7 should prevent unauhorised access. Waste types unlikely to lead to injury</t>
  </si>
  <si>
    <t>Local human population and local environment.</t>
  </si>
  <si>
    <t>Arson and / or vandalism causing the release of polluting materials to air (smoke or fumes), water or land.</t>
  </si>
  <si>
    <t xml:space="preserve">Respiratory irritation, illness and nuisance to local population.  Injury to staff, fire fighters or arsonists/vandals. Pollution of water or land. </t>
  </si>
  <si>
    <t>Air transport of smoke.  Spillages and contaminated firewater by direct run-off from site and via surface water drains and ditches.</t>
  </si>
  <si>
    <t>Permitted waste types do not include any flammable materials so  a low magnitude risk is estimated.</t>
  </si>
  <si>
    <t>waste not particularly combustible in raw form and not flammable. Wind direction sw.</t>
  </si>
  <si>
    <t>Accidental fire causing the release of polluting materials to air (smoke or fumes), water or land.</t>
  </si>
  <si>
    <t>Respiratory irritation, illness and nuisance to local population.  Injury to staff or fire fighters. Pollution of water or land.</t>
  </si>
  <si>
    <t>As above.</t>
  </si>
  <si>
    <t>As above (excluding comments on access to waste).  Permitted activities do not include the burning of waste.</t>
  </si>
  <si>
    <t>All surface waters close to and downstream of site.</t>
  </si>
  <si>
    <t>Spillage of liquids, leachate from waste, contaminated rainwater run-off from waste e.g. containing suspended solids.</t>
  </si>
  <si>
    <t>Acute effects: oxygen depletion, fish kill and algal blooms</t>
  </si>
  <si>
    <t>Direct run-off from site across ground surface, via surface water drains, ditches etc.</t>
  </si>
  <si>
    <t xml:space="preserve">Permitted waste types do not include sludges or liquids so a low magnitude risk is estimated. No point source emissions to water are permitted, but there is potential for contaminated firewater run-off from wastes stored inside  buildings especially after fire. </t>
  </si>
  <si>
    <t>Bunded area for waste stores - sealed drainage system</t>
  </si>
  <si>
    <t>Chronic effects: deterioration of water quality</t>
  </si>
  <si>
    <t>As above.  Indirect run-off via the soil layer</t>
  </si>
  <si>
    <t xml:space="preserve">Waste types are predominantly non-hazardous and solid so harm is unlikely </t>
  </si>
  <si>
    <t xml:space="preserve">Abstraction from watercourse downstream of facility (for agricultural or potable use). </t>
  </si>
  <si>
    <t>Acute effects, closure of abstraction intakes.</t>
  </si>
  <si>
    <t>Direct run-off from site across ground surface, via surface water drains, ditches etc. then abstraction.</t>
  </si>
  <si>
    <t>Water will be from hydrant on site.</t>
  </si>
  <si>
    <t>Not close to main river</t>
  </si>
  <si>
    <t>Groundwater</t>
  </si>
  <si>
    <t>Chronic effects: contamination of groundwater, requiring treatment of water or closure of borehole.</t>
  </si>
  <si>
    <t>Transport through soil/groundwater then extraction at borehole.</t>
  </si>
  <si>
    <t>Permitted wastes unlikely to contaminate groundwater. Impermeable concrete surfacing in yard</t>
  </si>
  <si>
    <t>Contaminated waters used for recreational purposes</t>
  </si>
  <si>
    <t>Harm to human health - skin damage or gastro-intestinal illness.</t>
  </si>
  <si>
    <t>Direct contact or ingestion</t>
  </si>
  <si>
    <t>Unlikely to occur, but might restrict recreational use.</t>
  </si>
  <si>
    <t>unlikely</t>
  </si>
  <si>
    <t>Air Emissions</t>
  </si>
  <si>
    <t>air quality</t>
  </si>
  <si>
    <t>Harm to priority habitats local wildlife sites</t>
  </si>
  <si>
    <t>Direct</t>
  </si>
  <si>
    <t>low</t>
  </si>
  <si>
    <t>Site uses hydrogen gas for reactor vessell. This is supplied in small gas bottles which are stored in a bottle cage. Only small amounts oh H2 are used when the reactor is running - it is not running continiously. Small volumes vented to air. Low risk to environment</t>
  </si>
  <si>
    <t>Small volumes used only when vessell is running</t>
  </si>
  <si>
    <t>Flood risk, local human population</t>
  </si>
  <si>
    <t>harm to business and industry</t>
  </si>
  <si>
    <t>site is in flood zone 2/3 but due to flood risk mitigations already installed the overall  risk is low</t>
  </si>
  <si>
    <t>Flood risk mitigation already in place</t>
  </si>
  <si>
    <t>Protected sites -  European sites and SSSIs There are priority habitat inventory and sites to the W &amp; N but no designated sites within 1Km.</t>
  </si>
  <si>
    <t>Any</t>
  </si>
  <si>
    <t>Harm to protected site through toxic contamination, nutrient enrichment, smothering, disturbance, predation etc.</t>
  </si>
  <si>
    <t xml:space="preserve">Waste operations may cause harm to and deterioration of nature conservation sites. </t>
  </si>
  <si>
    <t>wind direction S/SW so low impact on site. Smoke would blow away from woodland. No discharges to surface water. Sealed drainage system. Operation is inside warehouse so impact on local wildlife sites to W is minimal.</t>
  </si>
  <si>
    <t xml:space="preserve"> </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</si>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</sst>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Arial"/>
      <family val="2"/>
    </font>
    <font>
      <sz val="10"/>
      <name val="Arial"/>
      <family val="2"/>
    </font>
    <font>
      <b/>
      <sz val="10"/>
      <name val="Arial"/>
      <family val="2"/>
    </font>
    <font>
      <b/>
      <sz val="12"/>
      <name val="Arial"/>
      <family val="2"/>
    </font>
    <font>
      <sz val="12"/>
      <name val="Arial"/>
      <family val="2"/>
    </font>
    <font>
      <b/>
      <sz val="14"/>
      <name val="Arial"/>
      <family val="2"/>
    </font>
    <font>
      <b/>
      <sz val="16"/>
      <name val="Arial"/>
      <family val="2"/>
    </font>
    <font>
      <b/>
      <sz val="10"/>
      <color indexed="81"/>
      <name val="Arial"/>
      <family val="2"/>
    </font>
    <font>
      <sz val="10"/>
      <color indexed="81"/>
      <name val="Arial"/>
      <family val="2"/>
    </font>
    <font>
      <sz val="8"/>
      <color indexed="81"/>
      <name val="Tahoma"/>
      <family val="2"/>
    </font>
    <font>
      <sz val="9"/>
      <name val="Arial"/>
      <family val="2"/>
    </font>
    <font>
      <b/>
      <sz val="10"/>
      <color indexed="8"/>
      <name val="Arial"/>
      <family val="2"/>
    </font>
    <font>
      <sz val="10"/>
      <color indexed="8"/>
      <name val="Arial"/>
      <family val="2"/>
    </font>
    <font>
      <sz val="8"/>
      <color indexed="8"/>
      <name val="Tahoma"/>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26">
    <border>
      <left/>
      <right/>
      <top/>
      <bottom/>
      <diagonal/>
    </border>
    <border>
      <left/>
      <right/>
      <top style="double">
        <color indexed="64"/>
      </top>
      <bottom/>
      <diagonal/>
    </border>
    <border>
      <left/>
      <right style="double">
        <color indexed="64"/>
      </right>
      <top/>
      <bottom/>
      <diagonal/>
    </border>
    <border>
      <left style="double">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top/>
      <bottom style="dotted">
        <color indexed="64"/>
      </bottom>
      <diagonal/>
    </border>
  </borders>
  <cellStyleXfs count="2">
    <xf numFmtId="0" fontId="0" fillId="0" borderId="0"/>
    <xf numFmtId="0" fontId="1" fillId="0" borderId="0"/>
  </cellStyleXfs>
  <cellXfs count="73">
    <xf numFmtId="0" fontId="0" fillId="0" borderId="0" xfId="0"/>
    <xf numFmtId="0" fontId="1" fillId="0" borderId="0" xfId="1"/>
    <xf numFmtId="0" fontId="1" fillId="0" borderId="0" xfId="1" applyAlignment="1">
      <alignment horizontal="center"/>
    </xf>
    <xf numFmtId="2" fontId="1" fillId="0" borderId="0" xfId="1" applyNumberFormat="1"/>
    <xf numFmtId="0" fontId="1" fillId="2" borderId="0" xfId="1" applyFill="1"/>
    <xf numFmtId="0" fontId="1" fillId="3" borderId="0" xfId="1" applyFill="1"/>
    <xf numFmtId="0" fontId="1" fillId="4" borderId="0" xfId="1" applyFill="1"/>
    <xf numFmtId="0" fontId="1" fillId="5" borderId="0" xfId="1" applyFill="1"/>
    <xf numFmtId="0" fontId="2" fillId="0" borderId="0" xfId="1" applyFont="1"/>
    <xf numFmtId="0" fontId="2" fillId="0" borderId="0" xfId="1" applyFont="1" applyAlignment="1">
      <alignment horizontal="left"/>
    </xf>
    <xf numFmtId="0" fontId="3" fillId="0" borderId="0" xfId="1" applyFont="1"/>
    <xf numFmtId="0" fontId="2" fillId="0" borderId="0" xfId="1" applyFont="1" applyAlignment="1">
      <alignment horizontal="right"/>
    </xf>
    <xf numFmtId="0" fontId="1" fillId="0" borderId="1" xfId="1" applyBorder="1"/>
    <xf numFmtId="0" fontId="1" fillId="0" borderId="2" xfId="1" applyBorder="1" applyAlignment="1" applyProtection="1">
      <alignment vertical="top" wrapText="1"/>
      <protection locked="0"/>
    </xf>
    <xf numFmtId="0" fontId="1" fillId="0" borderId="0" xfId="1" applyAlignment="1" applyProtection="1">
      <alignment vertical="top" wrapText="1"/>
      <protection locked="0"/>
    </xf>
    <xf numFmtId="0" fontId="1" fillId="4" borderId="5" xfId="1" applyFill="1" applyBorder="1" applyAlignment="1" applyProtection="1">
      <alignment vertical="top" wrapText="1"/>
      <protection locked="0"/>
    </xf>
    <xf numFmtId="0" fontId="1" fillId="4" borderId="6" xfId="1" applyFill="1" applyBorder="1" applyAlignment="1" applyProtection="1">
      <alignment vertical="top" wrapText="1"/>
      <protection locked="0"/>
    </xf>
    <xf numFmtId="0" fontId="1" fillId="0" borderId="7" xfId="1" applyBorder="1" applyAlignment="1" applyProtection="1">
      <alignment vertical="top" wrapText="1"/>
      <protection locked="0"/>
    </xf>
    <xf numFmtId="0" fontId="1" fillId="0" borderId="3" xfId="1" applyBorder="1" applyAlignment="1" applyProtection="1">
      <alignment vertical="top" wrapText="1"/>
      <protection locked="0"/>
    </xf>
    <xf numFmtId="0" fontId="1" fillId="0" borderId="0" xfId="1" applyAlignment="1">
      <alignment horizontal="center" vertical="top"/>
    </xf>
    <xf numFmtId="0" fontId="1" fillId="0" borderId="8" xfId="1" applyBorder="1" applyAlignment="1" applyProtection="1">
      <alignment vertical="top" wrapText="1"/>
      <protection locked="0"/>
    </xf>
    <xf numFmtId="0" fontId="1" fillId="0" borderId="9" xfId="1" applyBorder="1" applyAlignment="1" applyProtection="1">
      <alignment vertical="top" wrapText="1"/>
      <protection locked="0"/>
    </xf>
    <xf numFmtId="0" fontId="1" fillId="4" borderId="11" xfId="1" applyFill="1" applyBorder="1" applyAlignment="1" applyProtection="1">
      <alignment vertical="top" wrapText="1"/>
      <protection locked="0"/>
    </xf>
    <xf numFmtId="0" fontId="1" fillId="4" borderId="12" xfId="1" applyFill="1" applyBorder="1" applyAlignment="1" applyProtection="1">
      <alignment vertical="top" wrapText="1"/>
      <protection locked="0"/>
    </xf>
    <xf numFmtId="0" fontId="1" fillId="0" borderId="10" xfId="1" applyBorder="1" applyAlignment="1" applyProtection="1">
      <alignment vertical="top" wrapText="1"/>
      <protection locked="0"/>
    </xf>
    <xf numFmtId="0" fontId="1" fillId="0" borderId="13" xfId="1" applyBorder="1" applyAlignment="1" applyProtection="1">
      <alignment vertical="top" wrapText="1"/>
      <protection locked="0"/>
    </xf>
    <xf numFmtId="0" fontId="1" fillId="4" borderId="14" xfId="1" applyFill="1" applyBorder="1" applyAlignment="1" applyProtection="1">
      <alignment vertical="top" wrapText="1"/>
      <protection locked="0"/>
    </xf>
    <xf numFmtId="0" fontId="1" fillId="0" borderId="15" xfId="1" applyBorder="1" applyAlignment="1" applyProtection="1">
      <alignment vertical="top" wrapText="1"/>
      <protection locked="0"/>
    </xf>
    <xf numFmtId="0" fontId="1" fillId="0" borderId="16" xfId="1" applyBorder="1" applyAlignment="1" applyProtection="1">
      <alignment vertical="top" wrapText="1"/>
      <protection locked="0"/>
    </xf>
    <xf numFmtId="0" fontId="1" fillId="0" borderId="17" xfId="1" applyBorder="1" applyAlignment="1" applyProtection="1">
      <alignment vertical="top" wrapText="1"/>
      <protection locked="0"/>
    </xf>
    <xf numFmtId="0" fontId="1" fillId="4" borderId="18" xfId="1" applyFill="1" applyBorder="1" applyAlignment="1" applyProtection="1">
      <alignment vertical="top" wrapText="1"/>
      <protection locked="0"/>
    </xf>
    <xf numFmtId="0" fontId="1" fillId="0" borderId="4" xfId="1" applyBorder="1" applyAlignment="1" applyProtection="1">
      <alignment vertical="top" wrapText="1"/>
      <protection locked="0"/>
    </xf>
    <xf numFmtId="0" fontId="1" fillId="7" borderId="21" xfId="1" applyFill="1" applyBorder="1" applyAlignment="1">
      <alignment horizontal="centerContinuous" vertical="center"/>
    </xf>
    <xf numFmtId="0" fontId="3" fillId="7" borderId="22" xfId="1" applyFont="1" applyFill="1" applyBorder="1" applyAlignment="1">
      <alignment horizontal="centerContinuous" vertical="center"/>
    </xf>
    <xf numFmtId="0" fontId="1" fillId="7" borderId="23" xfId="1" applyFill="1" applyBorder="1" applyAlignment="1">
      <alignment horizontal="centerContinuous" vertical="top"/>
    </xf>
    <xf numFmtId="0" fontId="1" fillId="0" borderId="7" xfId="1" applyBorder="1"/>
    <xf numFmtId="0" fontId="1" fillId="0" borderId="0" xfId="1" applyAlignment="1">
      <alignment vertical="top"/>
    </xf>
    <xf numFmtId="0" fontId="1" fillId="0" borderId="0" xfId="1" applyAlignment="1">
      <alignment vertical="center"/>
    </xf>
    <xf numFmtId="0" fontId="1" fillId="8" borderId="0" xfId="1" applyFill="1"/>
    <xf numFmtId="0" fontId="3" fillId="8" borderId="0" xfId="1" applyFont="1" applyFill="1"/>
    <xf numFmtId="0" fontId="1" fillId="8" borderId="24" xfId="1" applyFill="1" applyBorder="1"/>
    <xf numFmtId="0" fontId="1" fillId="8" borderId="25" xfId="1" applyFill="1" applyBorder="1"/>
    <xf numFmtId="0" fontId="4" fillId="8" borderId="0" xfId="1" applyFont="1" applyFill="1"/>
    <xf numFmtId="0" fontId="5" fillId="8" borderId="0" xfId="1" applyFont="1" applyFill="1"/>
    <xf numFmtId="0" fontId="4" fillId="0" borderId="0" xfId="1" applyFont="1"/>
    <xf numFmtId="0" fontId="6" fillId="0" borderId="0" xfId="1" applyFont="1"/>
    <xf numFmtId="0" fontId="10" fillId="0" borderId="3" xfId="1" applyFont="1" applyBorder="1" applyAlignment="1" applyProtection="1">
      <alignment vertical="top" wrapText="1"/>
      <protection locked="0"/>
    </xf>
    <xf numFmtId="0" fontId="2" fillId="6" borderId="4" xfId="1" applyFont="1" applyFill="1" applyBorder="1" applyAlignment="1" applyProtection="1">
      <alignment vertical="top" wrapText="1"/>
      <protection locked="0"/>
    </xf>
    <xf numFmtId="0" fontId="2" fillId="2" borderId="17" xfId="1" applyFont="1" applyFill="1" applyBorder="1" applyAlignment="1">
      <alignment vertical="top" wrapText="1"/>
    </xf>
    <xf numFmtId="0" fontId="1" fillId="0" borderId="0" xfId="1" applyAlignment="1">
      <alignment wrapText="1"/>
    </xf>
    <xf numFmtId="0" fontId="1" fillId="0" borderId="0" xfId="1" applyAlignment="1">
      <alignment vertical="top"/>
    </xf>
    <xf numFmtId="0" fontId="1" fillId="0" borderId="0" xfId="1" applyAlignment="1">
      <alignment vertical="center" wrapText="1"/>
    </xf>
    <xf numFmtId="0" fontId="1" fillId="0" borderId="0" xfId="1" applyAlignment="1">
      <alignment vertical="center"/>
    </xf>
    <xf numFmtId="15" fontId="1" fillId="9" borderId="24" xfId="1" applyNumberFormat="1" applyFill="1" applyBorder="1" applyAlignment="1" applyProtection="1">
      <alignment horizontal="left" vertical="top" wrapText="1"/>
      <protection locked="0"/>
    </xf>
    <xf numFmtId="0" fontId="1" fillId="0" borderId="24" xfId="1" applyBorder="1" applyAlignment="1" applyProtection="1">
      <alignment horizontal="left" vertical="top" wrapText="1"/>
      <protection locked="0"/>
    </xf>
    <xf numFmtId="0" fontId="1" fillId="9" borderId="24" xfId="1" applyFill="1" applyBorder="1" applyAlignment="1" applyProtection="1">
      <alignment vertical="top" wrapText="1"/>
      <protection locked="0"/>
    </xf>
    <xf numFmtId="0" fontId="1" fillId="0" borderId="24" xfId="1" applyBorder="1" applyAlignment="1" applyProtection="1">
      <alignment vertical="top" wrapText="1"/>
      <protection locked="0"/>
    </xf>
    <xf numFmtId="0" fontId="1" fillId="9" borderId="25" xfId="1" applyFill="1" applyBorder="1" applyAlignment="1" applyProtection="1">
      <alignment vertical="top" wrapText="1"/>
      <protection locked="0"/>
    </xf>
    <xf numFmtId="0" fontId="5" fillId="0" borderId="0" xfId="1" applyFont="1"/>
    <xf numFmtId="0" fontId="1" fillId="0" borderId="0" xfId="1" applyAlignment="1"/>
    <xf numFmtId="0" fontId="3" fillId="7" borderId="22" xfId="1" applyFont="1" applyFill="1" applyBorder="1" applyAlignment="1">
      <alignment vertical="center"/>
    </xf>
    <xf numFmtId="0" fontId="3" fillId="7" borderId="23" xfId="1" applyFont="1" applyFill="1" applyBorder="1" applyAlignment="1">
      <alignment horizontal="centerContinuous" vertical="center"/>
    </xf>
    <xf numFmtId="0" fontId="3" fillId="7" borderId="23" xfId="1" applyFont="1" applyFill="1" applyBorder="1" applyAlignment="1">
      <alignment vertical="center"/>
    </xf>
    <xf numFmtId="0" fontId="2" fillId="7" borderId="13" xfId="1" applyFont="1" applyFill="1" applyBorder="1" applyAlignment="1">
      <alignment horizontal="center" vertical="top" wrapText="1"/>
    </xf>
    <xf numFmtId="0" fontId="2" fillId="7" borderId="10" xfId="1" applyFont="1" applyFill="1" applyBorder="1" applyAlignment="1">
      <alignment horizontal="center" vertical="top" wrapText="1"/>
    </xf>
    <xf numFmtId="0" fontId="2" fillId="7" borderId="9" xfId="1" applyFont="1" applyFill="1" applyBorder="1" applyAlignment="1">
      <alignment horizontal="center" vertical="top" wrapText="1"/>
    </xf>
    <xf numFmtId="0" fontId="2" fillId="7" borderId="20" xfId="1" applyFont="1" applyFill="1" applyBorder="1" applyAlignment="1">
      <alignment horizontal="center" vertical="top" wrapText="1"/>
    </xf>
    <xf numFmtId="0" fontId="2" fillId="2" borderId="16" xfId="1" applyFont="1" applyFill="1" applyBorder="1" applyAlignment="1">
      <alignment vertical="top" wrapText="1"/>
    </xf>
    <xf numFmtId="0" fontId="2" fillId="2" borderId="4" xfId="1" applyFont="1" applyFill="1" applyBorder="1" applyAlignment="1">
      <alignment vertical="top" wrapText="1"/>
    </xf>
    <xf numFmtId="0" fontId="2" fillId="2" borderId="19" xfId="1" applyFont="1" applyFill="1" applyBorder="1" applyAlignment="1">
      <alignment vertical="top" wrapText="1"/>
    </xf>
    <xf numFmtId="0" fontId="2" fillId="6" borderId="7" xfId="1" applyFont="1" applyFill="1" applyBorder="1" applyAlignment="1" applyProtection="1">
      <alignment vertical="top" wrapText="1"/>
      <protection locked="0"/>
    </xf>
    <xf numFmtId="0" fontId="1" fillId="0" borderId="3" xfId="1" applyFont="1" applyBorder="1" applyAlignment="1" applyProtection="1">
      <alignment vertical="top" wrapText="1"/>
      <protection locked="0"/>
    </xf>
    <xf numFmtId="0" fontId="2" fillId="6" borderId="10" xfId="1" applyFont="1" applyFill="1" applyBorder="1" applyAlignment="1" applyProtection="1">
      <alignment vertical="top" wrapText="1"/>
      <protection locked="0"/>
    </xf>
  </cellXfs>
  <cellStyles count="2">
    <cellStyle name="Normal" xfId="0" builtinId="0"/>
    <cellStyle name="Normal 2" xfId="1" xr:uid="{691AD7E5-7DE6-4B36-8B63-0B6800E2E9CE}"/>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E876E-4EA8-4FAB-BD54-CFBDFCABB63B}">
  <dimension ref="A1:L114"/>
  <sheetViews>
    <sheetView tabSelected="1" topLeftCell="B40" zoomScale="120" zoomScaleNormal="120" zoomScaleSheetLayoutView="100" workbookViewId="0">
      <selection activeCell="J41" sqref="J41"/>
    </sheetView>
  </sheetViews>
  <sheetFormatPr defaultRowHeight="12.75"/>
  <cols>
    <col min="1" max="1" width="0" style="1" hidden="1" customWidth="1"/>
    <col min="2" max="2" width="13" style="1" customWidth="1"/>
    <col min="3" max="3" width="13.109375" style="1" customWidth="1"/>
    <col min="4" max="5" width="13" style="1" customWidth="1"/>
    <col min="6" max="6" width="10" style="1" customWidth="1"/>
    <col min="7" max="7" width="10.109375" style="1" customWidth="1"/>
    <col min="8" max="8" width="9.44140625" style="1" customWidth="1"/>
    <col min="9" max="9" width="26.33203125" style="1" customWidth="1"/>
    <col min="10" max="10" width="15.88671875" style="1" customWidth="1"/>
    <col min="11" max="11" width="13" style="1" customWidth="1"/>
    <col min="12" max="256" width="11.5546875" style="1" customWidth="1"/>
    <col min="257" max="16384" width="8.88671875" style="1"/>
  </cols>
  <sheetData>
    <row r="1" spans="2:11" ht="20.25">
      <c r="B1" s="45" t="s">
        <v>0</v>
      </c>
      <c r="C1" s="58"/>
      <c r="D1" s="58"/>
      <c r="E1" s="44"/>
    </row>
    <row r="2" spans="2:11" ht="12.75" customHeight="1">
      <c r="B2" s="39"/>
      <c r="C2" s="39"/>
      <c r="D2" s="39"/>
      <c r="E2" s="42"/>
      <c r="F2" s="38"/>
      <c r="G2" s="38"/>
      <c r="H2" s="38"/>
      <c r="I2" s="38"/>
      <c r="J2" s="38"/>
      <c r="K2" s="38"/>
    </row>
    <row r="3" spans="2:11" ht="15.75">
      <c r="B3" s="39" t="s">
        <v>1</v>
      </c>
      <c r="C3" s="39"/>
      <c r="D3" s="39"/>
      <c r="E3" s="42"/>
      <c r="F3" s="55" t="s">
        <v>2</v>
      </c>
      <c r="G3" s="55"/>
      <c r="H3" s="55"/>
      <c r="I3" s="55"/>
      <c r="J3" s="55"/>
      <c r="K3" s="40"/>
    </row>
    <row r="4" spans="2:11" ht="9.75" customHeight="1">
      <c r="B4" s="39"/>
      <c r="C4" s="39"/>
      <c r="D4" s="39"/>
      <c r="E4" s="42"/>
      <c r="F4" s="38"/>
      <c r="G4" s="38"/>
      <c r="H4" s="38"/>
      <c r="I4" s="38"/>
      <c r="J4" s="38"/>
      <c r="K4" s="38"/>
    </row>
    <row r="5" spans="2:11" ht="15.75">
      <c r="B5" s="39" t="s">
        <v>3</v>
      </c>
      <c r="C5" s="42"/>
      <c r="D5" s="42"/>
      <c r="E5" s="42"/>
      <c r="F5" s="55" t="s">
        <v>4</v>
      </c>
      <c r="G5" s="55"/>
      <c r="H5" s="55"/>
      <c r="I5" s="55"/>
      <c r="J5" s="55"/>
      <c r="K5" s="40"/>
    </row>
    <row r="6" spans="2:11" ht="9.75" customHeight="1">
      <c r="B6" s="43"/>
      <c r="C6" s="38"/>
      <c r="D6" s="38"/>
      <c r="E6" s="38"/>
      <c r="F6" s="38"/>
      <c r="G6" s="38"/>
      <c r="H6" s="38"/>
      <c r="I6" s="38"/>
      <c r="J6" s="38"/>
      <c r="K6" s="38"/>
    </row>
    <row r="7" spans="2:11" ht="15.75" customHeight="1">
      <c r="B7" s="39" t="s">
        <v>5</v>
      </c>
      <c r="C7" s="42"/>
      <c r="D7" s="42"/>
      <c r="E7" s="42"/>
      <c r="F7" s="55" t="s">
        <v>6</v>
      </c>
      <c r="G7" s="56"/>
      <c r="H7" s="56"/>
      <c r="I7" s="56"/>
      <c r="J7" s="56"/>
      <c r="K7" s="40"/>
    </row>
    <row r="8" spans="2:11" ht="10.5" customHeight="1">
      <c r="B8" s="38"/>
      <c r="C8" s="38"/>
      <c r="D8" s="38"/>
      <c r="E8" s="38"/>
      <c r="F8" s="38"/>
      <c r="G8" s="38"/>
      <c r="H8" s="38"/>
      <c r="I8" s="38"/>
      <c r="J8" s="38"/>
      <c r="K8" s="38"/>
    </row>
    <row r="9" spans="2:11" ht="15.75">
      <c r="B9" s="39" t="s">
        <v>7</v>
      </c>
      <c r="C9" s="38"/>
      <c r="D9" s="38"/>
      <c r="E9" s="38"/>
      <c r="F9" s="57" t="s">
        <v>8</v>
      </c>
      <c r="G9" s="57"/>
      <c r="H9" s="57"/>
      <c r="I9" s="57"/>
      <c r="J9" s="57"/>
      <c r="K9" s="41"/>
    </row>
    <row r="10" spans="2:11" ht="11.25" customHeight="1">
      <c r="B10" s="39"/>
      <c r="C10" s="38"/>
      <c r="D10" s="38"/>
      <c r="E10" s="38"/>
      <c r="F10" s="38"/>
      <c r="G10" s="38"/>
      <c r="H10" s="39"/>
      <c r="I10" s="38"/>
      <c r="J10" s="38"/>
      <c r="K10" s="38"/>
    </row>
    <row r="11" spans="2:11" ht="15.75">
      <c r="B11" s="39" t="s">
        <v>9</v>
      </c>
      <c r="C11" s="38"/>
      <c r="D11" s="38"/>
      <c r="E11" s="38"/>
      <c r="F11" s="53">
        <v>45316</v>
      </c>
      <c r="G11" s="54"/>
      <c r="H11" s="54"/>
      <c r="I11" s="54"/>
      <c r="J11" s="54"/>
      <c r="K11" s="40"/>
    </row>
    <row r="12" spans="2:11" ht="15.75">
      <c r="B12" s="39"/>
      <c r="C12" s="38"/>
      <c r="D12" s="38"/>
      <c r="E12" s="38"/>
      <c r="F12" s="38"/>
      <c r="G12" s="38"/>
      <c r="H12" s="39"/>
      <c r="I12" s="38"/>
      <c r="J12" s="38"/>
      <c r="K12" s="38"/>
    </row>
    <row r="13" spans="2:11" ht="15.75">
      <c r="B13" s="10"/>
      <c r="C13" s="10"/>
      <c r="H13" s="10"/>
    </row>
    <row r="14" spans="2:11" ht="15.75">
      <c r="B14" s="10"/>
      <c r="D14" s="1" t="s">
        <v>10</v>
      </c>
      <c r="H14" s="10"/>
    </row>
    <row r="15" spans="2:11">
      <c r="D15" s="1" t="s">
        <v>11</v>
      </c>
    </row>
    <row r="16" spans="2:11">
      <c r="D16" s="59" t="s">
        <v>12</v>
      </c>
      <c r="E16" s="59"/>
      <c r="F16" s="59"/>
      <c r="G16" s="59"/>
      <c r="H16" s="59"/>
      <c r="I16" s="59"/>
      <c r="J16" s="59"/>
      <c r="K16" s="59"/>
    </row>
    <row r="17" spans="1:11" s="37" customFormat="1" ht="26.25" customHeight="1">
      <c r="C17" s="36"/>
      <c r="D17" s="51" t="s">
        <v>13</v>
      </c>
      <c r="E17" s="52"/>
      <c r="F17" s="52"/>
      <c r="G17" s="52"/>
      <c r="H17" s="52"/>
      <c r="I17" s="52"/>
      <c r="J17" s="52"/>
      <c r="K17" s="52"/>
    </row>
    <row r="18" spans="1:11">
      <c r="C18" s="50"/>
      <c r="D18" s="49" t="s">
        <v>14</v>
      </c>
      <c r="E18" s="49"/>
      <c r="F18" s="49"/>
      <c r="G18" s="49"/>
      <c r="H18" s="49"/>
      <c r="I18" s="49"/>
      <c r="J18" s="49"/>
      <c r="K18" s="49"/>
    </row>
    <row r="19" spans="1:11">
      <c r="C19" s="50"/>
      <c r="D19" s="49"/>
      <c r="E19" s="49"/>
      <c r="F19" s="49"/>
      <c r="G19" s="49"/>
      <c r="H19" s="49"/>
      <c r="I19" s="49"/>
      <c r="J19" s="49"/>
      <c r="K19" s="49"/>
    </row>
    <row r="20" spans="1:11" ht="13.5" thickBot="1"/>
    <row r="21" spans="1:11" ht="28.5" customHeight="1" thickTop="1">
      <c r="A21" s="35"/>
      <c r="B21" s="33" t="s">
        <v>15</v>
      </c>
      <c r="C21" s="34"/>
      <c r="D21" s="34"/>
      <c r="E21" s="34"/>
      <c r="F21" s="60"/>
      <c r="G21" s="61" t="s">
        <v>16</v>
      </c>
      <c r="H21" s="61"/>
      <c r="I21" s="62"/>
      <c r="J21" s="33" t="s">
        <v>17</v>
      </c>
      <c r="K21" s="32"/>
    </row>
    <row r="22" spans="1:11" ht="25.5">
      <c r="B22" s="63" t="s">
        <v>18</v>
      </c>
      <c r="C22" s="64" t="s">
        <v>19</v>
      </c>
      <c r="D22" s="64" t="s">
        <v>20</v>
      </c>
      <c r="E22" s="65" t="s">
        <v>21</v>
      </c>
      <c r="F22" s="63" t="s">
        <v>22</v>
      </c>
      <c r="G22" s="64" t="s">
        <v>23</v>
      </c>
      <c r="H22" s="64" t="s">
        <v>24</v>
      </c>
      <c r="I22" s="65" t="s">
        <v>25</v>
      </c>
      <c r="J22" s="63" t="s">
        <v>26</v>
      </c>
      <c r="K22" s="66" t="s">
        <v>27</v>
      </c>
    </row>
    <row r="23" spans="1:11" ht="121.5" customHeight="1">
      <c r="B23" s="67" t="s">
        <v>28</v>
      </c>
      <c r="C23" s="68" t="s">
        <v>29</v>
      </c>
      <c r="D23" s="68" t="s">
        <v>30</v>
      </c>
      <c r="E23" s="48" t="s">
        <v>31</v>
      </c>
      <c r="F23" s="67" t="s">
        <v>32</v>
      </c>
      <c r="G23" s="68" t="s">
        <v>33</v>
      </c>
      <c r="H23" s="68" t="s">
        <v>34</v>
      </c>
      <c r="I23" s="48" t="s">
        <v>35</v>
      </c>
      <c r="J23" s="67" t="s">
        <v>36</v>
      </c>
      <c r="K23" s="69" t="s">
        <v>37</v>
      </c>
    </row>
    <row r="24" spans="1:11" ht="280.5" customHeight="1">
      <c r="A24" s="19"/>
      <c r="B24" s="28" t="s">
        <v>38</v>
      </c>
      <c r="C24" s="31" t="s">
        <v>39</v>
      </c>
      <c r="D24" s="31" t="s">
        <v>40</v>
      </c>
      <c r="E24" s="29" t="s">
        <v>41</v>
      </c>
      <c r="F24" s="16" t="s">
        <v>42</v>
      </c>
      <c r="G24" s="30" t="s">
        <v>43</v>
      </c>
      <c r="H24" s="47" t="s">
        <v>42</v>
      </c>
      <c r="I24" s="29" t="s">
        <v>44</v>
      </c>
      <c r="J24" s="28" t="s">
        <v>45</v>
      </c>
      <c r="K24" s="27" t="s">
        <v>43</v>
      </c>
    </row>
    <row r="25" spans="1:11" ht="45" customHeight="1">
      <c r="A25" s="19"/>
      <c r="B25" s="28" t="s">
        <v>38</v>
      </c>
      <c r="C25" s="31" t="s">
        <v>46</v>
      </c>
      <c r="D25" s="31" t="s">
        <v>47</v>
      </c>
      <c r="E25" s="29" t="s">
        <v>48</v>
      </c>
      <c r="F25" s="16" t="s">
        <v>42</v>
      </c>
      <c r="G25" s="30" t="s">
        <v>42</v>
      </c>
      <c r="H25" s="47" t="s">
        <v>42</v>
      </c>
      <c r="I25" s="29" t="s">
        <v>49</v>
      </c>
      <c r="J25" s="28" t="s">
        <v>50</v>
      </c>
      <c r="K25" s="27" t="s">
        <v>42</v>
      </c>
    </row>
    <row r="26" spans="1:11" ht="111.75" customHeight="1">
      <c r="A26" s="19"/>
      <c r="B26" s="28" t="s">
        <v>51</v>
      </c>
      <c r="C26" s="31" t="s">
        <v>52</v>
      </c>
      <c r="D26" s="31" t="s">
        <v>53</v>
      </c>
      <c r="E26" s="29" t="s">
        <v>48</v>
      </c>
      <c r="F26" s="16" t="s">
        <v>42</v>
      </c>
      <c r="G26" s="30" t="s">
        <v>42</v>
      </c>
      <c r="H26" s="47" t="s">
        <v>42</v>
      </c>
      <c r="I26" s="29" t="s">
        <v>54</v>
      </c>
      <c r="J26" s="28" t="s">
        <v>55</v>
      </c>
      <c r="K26" s="27" t="s">
        <v>56</v>
      </c>
    </row>
    <row r="27" spans="1:11" ht="107.25" customHeight="1">
      <c r="A27" s="19"/>
      <c r="B27" s="28" t="s">
        <v>38</v>
      </c>
      <c r="C27" s="31" t="s">
        <v>57</v>
      </c>
      <c r="D27" s="31" t="s">
        <v>58</v>
      </c>
      <c r="E27" s="29" t="s">
        <v>59</v>
      </c>
      <c r="F27" s="16" t="s">
        <v>42</v>
      </c>
      <c r="G27" s="30" t="s">
        <v>42</v>
      </c>
      <c r="H27" s="47" t="s">
        <v>42</v>
      </c>
      <c r="I27" s="29" t="s">
        <v>60</v>
      </c>
      <c r="J27" s="28" t="s">
        <v>61</v>
      </c>
      <c r="K27" s="27" t="s">
        <v>42</v>
      </c>
    </row>
    <row r="28" spans="1:11" ht="70.5" customHeight="1">
      <c r="A28" s="19"/>
      <c r="B28" s="28" t="s">
        <v>38</v>
      </c>
      <c r="C28" s="31" t="s">
        <v>62</v>
      </c>
      <c r="D28" s="31" t="s">
        <v>63</v>
      </c>
      <c r="E28" s="29" t="s">
        <v>41</v>
      </c>
      <c r="F28" s="16" t="s">
        <v>42</v>
      </c>
      <c r="G28" s="30" t="s">
        <v>42</v>
      </c>
      <c r="H28" s="47" t="s">
        <v>42</v>
      </c>
      <c r="I28" s="29" t="s">
        <v>64</v>
      </c>
      <c r="J28" s="28" t="s">
        <v>65</v>
      </c>
      <c r="K28" s="27" t="s">
        <v>56</v>
      </c>
    </row>
    <row r="29" spans="1:11" ht="84" customHeight="1">
      <c r="A29" s="19"/>
      <c r="B29" s="28" t="s">
        <v>38</v>
      </c>
      <c r="C29" s="31" t="s">
        <v>66</v>
      </c>
      <c r="D29" s="31" t="s">
        <v>67</v>
      </c>
      <c r="E29" s="29" t="s">
        <v>68</v>
      </c>
      <c r="F29" s="16" t="s">
        <v>43</v>
      </c>
      <c r="G29" s="30" t="s">
        <v>43</v>
      </c>
      <c r="H29" s="47" t="s">
        <v>43</v>
      </c>
      <c r="I29" s="29" t="s">
        <v>69</v>
      </c>
      <c r="J29" s="28" t="s">
        <v>70</v>
      </c>
      <c r="K29" s="27" t="s">
        <v>42</v>
      </c>
    </row>
    <row r="30" spans="1:11" ht="276" customHeight="1">
      <c r="A30" s="19"/>
      <c r="B30" s="28" t="s">
        <v>38</v>
      </c>
      <c r="C30" s="31" t="s">
        <v>71</v>
      </c>
      <c r="D30" s="31" t="s">
        <v>72</v>
      </c>
      <c r="E30" s="29" t="s">
        <v>73</v>
      </c>
      <c r="F30" s="16" t="s">
        <v>42</v>
      </c>
      <c r="G30" s="30" t="s">
        <v>42</v>
      </c>
      <c r="H30" s="47" t="s">
        <v>42</v>
      </c>
      <c r="I30" s="29" t="s">
        <v>74</v>
      </c>
      <c r="J30" s="28" t="s">
        <v>75</v>
      </c>
      <c r="K30" s="27" t="s">
        <v>56</v>
      </c>
    </row>
    <row r="31" spans="1:11" ht="45.75" customHeight="1">
      <c r="A31" s="19"/>
      <c r="B31" s="28" t="s">
        <v>38</v>
      </c>
      <c r="C31" s="31" t="s">
        <v>76</v>
      </c>
      <c r="D31" s="31" t="s">
        <v>77</v>
      </c>
      <c r="E31" s="29" t="s">
        <v>73</v>
      </c>
      <c r="F31" s="16" t="s">
        <v>42</v>
      </c>
      <c r="G31" s="30" t="s">
        <v>42</v>
      </c>
      <c r="H31" s="47" t="s">
        <v>42</v>
      </c>
      <c r="I31" s="29" t="s">
        <v>78</v>
      </c>
      <c r="J31" s="28" t="s">
        <v>46</v>
      </c>
      <c r="K31" s="27" t="s">
        <v>56</v>
      </c>
    </row>
    <row r="32" spans="1:11" ht="158.25" customHeight="1">
      <c r="A32" s="19"/>
      <c r="B32" s="28" t="s">
        <v>79</v>
      </c>
      <c r="C32" s="31" t="s">
        <v>80</v>
      </c>
      <c r="D32" s="31" t="s">
        <v>81</v>
      </c>
      <c r="E32" s="29" t="s">
        <v>82</v>
      </c>
      <c r="F32" s="16" t="s">
        <v>43</v>
      </c>
      <c r="G32" s="30" t="s">
        <v>43</v>
      </c>
      <c r="H32" s="47" t="s">
        <v>43</v>
      </c>
      <c r="I32" s="29" t="s">
        <v>83</v>
      </c>
      <c r="J32" s="28" t="s">
        <v>84</v>
      </c>
      <c r="K32" s="27" t="s">
        <v>43</v>
      </c>
    </row>
    <row r="33" spans="1:12" ht="120" customHeight="1">
      <c r="A33" s="19"/>
      <c r="B33" s="28" t="s">
        <v>85</v>
      </c>
      <c r="C33" s="31" t="s">
        <v>86</v>
      </c>
      <c r="D33" s="31" t="s">
        <v>87</v>
      </c>
      <c r="E33" s="29" t="s">
        <v>88</v>
      </c>
      <c r="F33" s="16" t="s">
        <v>43</v>
      </c>
      <c r="G33" s="30" t="s">
        <v>42</v>
      </c>
      <c r="H33" s="47" t="s">
        <v>42</v>
      </c>
      <c r="I33" s="29" t="s">
        <v>89</v>
      </c>
      <c r="J33" s="28" t="s">
        <v>90</v>
      </c>
      <c r="K33" s="27" t="s">
        <v>42</v>
      </c>
    </row>
    <row r="34" spans="1:12" ht="165.75" customHeight="1">
      <c r="A34" s="19"/>
      <c r="B34" s="28" t="s">
        <v>91</v>
      </c>
      <c r="C34" s="31" t="s">
        <v>92</v>
      </c>
      <c r="D34" s="31" t="s">
        <v>93</v>
      </c>
      <c r="E34" s="29" t="s">
        <v>94</v>
      </c>
      <c r="F34" s="16" t="s">
        <v>43</v>
      </c>
      <c r="G34" s="30" t="s">
        <v>42</v>
      </c>
      <c r="H34" s="47" t="s">
        <v>42</v>
      </c>
      <c r="I34" s="29" t="s">
        <v>95</v>
      </c>
      <c r="J34" s="28" t="s">
        <v>96</v>
      </c>
      <c r="K34" s="27" t="s">
        <v>43</v>
      </c>
    </row>
    <row r="35" spans="1:12" ht="98.25" customHeight="1">
      <c r="A35" s="19"/>
      <c r="B35" s="28" t="s">
        <v>79</v>
      </c>
      <c r="C35" s="31" t="s">
        <v>97</v>
      </c>
      <c r="D35" s="31" t="s">
        <v>98</v>
      </c>
      <c r="E35" s="29" t="s">
        <v>99</v>
      </c>
      <c r="F35" s="16" t="s">
        <v>43</v>
      </c>
      <c r="G35" s="30" t="s">
        <v>43</v>
      </c>
      <c r="H35" s="47" t="s">
        <v>43</v>
      </c>
      <c r="I35" s="29" t="s">
        <v>99</v>
      </c>
      <c r="J35" s="28" t="s">
        <v>100</v>
      </c>
      <c r="K35" s="27" t="s">
        <v>43</v>
      </c>
    </row>
    <row r="36" spans="1:12" ht="213" customHeight="1">
      <c r="A36" s="19"/>
      <c r="B36" s="28" t="s">
        <v>101</v>
      </c>
      <c r="C36" s="31" t="s">
        <v>102</v>
      </c>
      <c r="D36" s="31" t="s">
        <v>103</v>
      </c>
      <c r="E36" s="29" t="s">
        <v>104</v>
      </c>
      <c r="F36" s="16" t="s">
        <v>42</v>
      </c>
      <c r="G36" s="30" t="s">
        <v>42</v>
      </c>
      <c r="H36" s="47" t="s">
        <v>42</v>
      </c>
      <c r="I36" s="29" t="s">
        <v>105</v>
      </c>
      <c r="J36" s="28" t="s">
        <v>106</v>
      </c>
      <c r="K36" s="27" t="s">
        <v>56</v>
      </c>
    </row>
    <row r="37" spans="1:12" ht="67.5" customHeight="1">
      <c r="A37" s="19"/>
      <c r="B37" s="28" t="s">
        <v>101</v>
      </c>
      <c r="C37" s="31" t="s">
        <v>50</v>
      </c>
      <c r="D37" s="31" t="s">
        <v>107</v>
      </c>
      <c r="E37" s="29" t="s">
        <v>108</v>
      </c>
      <c r="F37" s="16" t="s">
        <v>42</v>
      </c>
      <c r="G37" s="30" t="s">
        <v>42</v>
      </c>
      <c r="H37" s="47" t="s">
        <v>42</v>
      </c>
      <c r="I37" s="29" t="s">
        <v>109</v>
      </c>
      <c r="J37" s="28" t="s">
        <v>46</v>
      </c>
      <c r="K37" s="27" t="s">
        <v>56</v>
      </c>
    </row>
    <row r="38" spans="1:12" ht="89.25">
      <c r="A38" s="19"/>
      <c r="B38" s="28" t="s">
        <v>110</v>
      </c>
      <c r="C38" s="31" t="s">
        <v>46</v>
      </c>
      <c r="D38" s="31" t="s">
        <v>111</v>
      </c>
      <c r="E38" s="29" t="s">
        <v>112</v>
      </c>
      <c r="F38" s="16" t="s">
        <v>42</v>
      </c>
      <c r="G38" s="30" t="s">
        <v>42</v>
      </c>
      <c r="H38" s="47" t="s">
        <v>42</v>
      </c>
      <c r="I38" s="29" t="s">
        <v>113</v>
      </c>
      <c r="J38" s="28" t="s">
        <v>114</v>
      </c>
      <c r="K38" s="27" t="s">
        <v>56</v>
      </c>
    </row>
    <row r="39" spans="1:12" ht="82.5" customHeight="1">
      <c r="A39" s="19"/>
      <c r="B39" s="18" t="s">
        <v>115</v>
      </c>
      <c r="C39" s="17" t="s">
        <v>46</v>
      </c>
      <c r="D39" s="17" t="s">
        <v>116</v>
      </c>
      <c r="E39" s="14" t="s">
        <v>117</v>
      </c>
      <c r="F39" s="26" t="s">
        <v>42</v>
      </c>
      <c r="G39" s="15" t="s">
        <v>42</v>
      </c>
      <c r="H39" s="70" t="s">
        <v>42</v>
      </c>
      <c r="I39" s="14" t="s">
        <v>118</v>
      </c>
      <c r="J39" s="71" t="s">
        <v>46</v>
      </c>
      <c r="K39" s="13" t="s">
        <v>56</v>
      </c>
    </row>
    <row r="40" spans="1:12" ht="273.75" customHeight="1">
      <c r="A40" s="19"/>
      <c r="B40" s="25" t="s">
        <v>38</v>
      </c>
      <c r="C40" s="24" t="s">
        <v>119</v>
      </c>
      <c r="D40" s="24" t="s">
        <v>120</v>
      </c>
      <c r="E40" s="21" t="s">
        <v>121</v>
      </c>
      <c r="F40" s="23" t="s">
        <v>42</v>
      </c>
      <c r="G40" s="22" t="s">
        <v>43</v>
      </c>
      <c r="H40" s="72" t="s">
        <v>42</v>
      </c>
      <c r="I40" s="21" t="s">
        <v>122</v>
      </c>
      <c r="J40" s="25" t="s">
        <v>123</v>
      </c>
      <c r="K40" s="20" t="s">
        <v>56</v>
      </c>
    </row>
    <row r="41" spans="1:12" ht="273.75" customHeight="1">
      <c r="A41" s="19"/>
      <c r="B41" s="18" t="s">
        <v>124</v>
      </c>
      <c r="C41" s="17" t="s">
        <v>125</v>
      </c>
      <c r="D41" s="17" t="s">
        <v>126</v>
      </c>
      <c r="E41" s="14" t="s">
        <v>127</v>
      </c>
      <c r="F41" s="16" t="s">
        <v>42</v>
      </c>
      <c r="G41" s="15" t="s">
        <v>42</v>
      </c>
      <c r="H41" s="47" t="s">
        <v>128</v>
      </c>
      <c r="I41" s="14" t="s">
        <v>129</v>
      </c>
      <c r="J41" s="18" t="s">
        <v>130</v>
      </c>
      <c r="K41" s="14" t="s">
        <v>128</v>
      </c>
    </row>
    <row r="42" spans="1:12" ht="273.75" customHeight="1">
      <c r="A42" s="19"/>
      <c r="B42" s="18" t="s">
        <v>131</v>
      </c>
      <c r="C42" s="17" t="s">
        <v>80</v>
      </c>
      <c r="D42" s="17" t="s">
        <v>132</v>
      </c>
      <c r="E42" s="14" t="s">
        <v>121</v>
      </c>
      <c r="F42" s="16" t="s">
        <v>43</v>
      </c>
      <c r="G42" s="15" t="s">
        <v>43</v>
      </c>
      <c r="H42" s="47" t="s">
        <v>128</v>
      </c>
      <c r="I42" s="14" t="s">
        <v>133</v>
      </c>
      <c r="J42" s="18" t="s">
        <v>134</v>
      </c>
      <c r="K42" s="36" t="s">
        <v>128</v>
      </c>
      <c r="L42" s="13"/>
    </row>
    <row r="43" spans="1:12" ht="409.5" customHeight="1" thickBot="1">
      <c r="A43" s="19"/>
      <c r="B43" s="18" t="s">
        <v>135</v>
      </c>
      <c r="C43" s="17" t="s">
        <v>136</v>
      </c>
      <c r="D43" s="17" t="s">
        <v>137</v>
      </c>
      <c r="E43" s="14" t="s">
        <v>136</v>
      </c>
      <c r="F43" s="16" t="s">
        <v>43</v>
      </c>
      <c r="G43" s="15" t="s">
        <v>43</v>
      </c>
      <c r="H43" s="47" t="s">
        <v>43</v>
      </c>
      <c r="I43" s="14" t="s">
        <v>138</v>
      </c>
      <c r="J43" s="46" t="s">
        <v>139</v>
      </c>
      <c r="K43" s="13" t="s">
        <v>42</v>
      </c>
    </row>
    <row r="44" spans="1:12" ht="13.5" thickTop="1">
      <c r="A44" s="2"/>
      <c r="B44" s="12"/>
      <c r="C44" s="12"/>
      <c r="D44" s="12"/>
      <c r="E44" s="12"/>
      <c r="F44" s="12"/>
      <c r="G44" s="12"/>
      <c r="H44" s="12"/>
      <c r="I44" s="12"/>
      <c r="J44" s="12"/>
      <c r="K44" s="12"/>
    </row>
    <row r="45" spans="1:12" ht="15.75">
      <c r="A45" s="2"/>
      <c r="B45" s="11"/>
      <c r="H45" s="10"/>
    </row>
    <row r="46" spans="1:12" ht="15.75">
      <c r="A46" s="2"/>
      <c r="B46" s="8"/>
      <c r="C46" s="1" t="s">
        <v>140</v>
      </c>
      <c r="H46" s="10"/>
    </row>
    <row r="47" spans="1:12" ht="15.75" hidden="1">
      <c r="A47" s="2"/>
      <c r="B47" s="8"/>
      <c r="H47" s="10"/>
    </row>
    <row r="48" spans="1:12" hidden="1">
      <c r="A48" s="2"/>
    </row>
    <row r="49" spans="1:11" hidden="1">
      <c r="A49" s="2"/>
      <c r="C49" s="9" t="s">
        <v>56</v>
      </c>
      <c r="D49" s="9" t="s">
        <v>42</v>
      </c>
      <c r="E49" s="9" t="s">
        <v>43</v>
      </c>
      <c r="F49" s="9" t="s">
        <v>141</v>
      </c>
    </row>
    <row r="50" spans="1:11" hidden="1">
      <c r="A50" s="2"/>
      <c r="B50" s="8" t="s">
        <v>141</v>
      </c>
      <c r="C50" s="7">
        <v>4</v>
      </c>
      <c r="D50" s="6">
        <v>8</v>
      </c>
      <c r="E50" s="5">
        <v>12</v>
      </c>
      <c r="F50" s="5">
        <v>16</v>
      </c>
    </row>
    <row r="51" spans="1:11" hidden="1">
      <c r="A51" s="2"/>
      <c r="B51" s="8" t="s">
        <v>43</v>
      </c>
      <c r="C51" s="7">
        <v>3</v>
      </c>
      <c r="D51" s="6">
        <v>6</v>
      </c>
      <c r="E51" s="6">
        <v>9</v>
      </c>
      <c r="F51" s="5">
        <v>12</v>
      </c>
    </row>
    <row r="52" spans="1:11" hidden="1">
      <c r="A52" s="2"/>
      <c r="B52" s="8" t="s">
        <v>42</v>
      </c>
      <c r="C52" s="7">
        <v>2</v>
      </c>
      <c r="D52" s="7">
        <v>4</v>
      </c>
      <c r="E52" s="6">
        <v>6</v>
      </c>
      <c r="F52" s="6">
        <v>8</v>
      </c>
    </row>
    <row r="53" spans="1:11" hidden="1">
      <c r="A53" s="2"/>
      <c r="B53" s="8" t="s">
        <v>56</v>
      </c>
      <c r="C53" s="7">
        <v>1</v>
      </c>
      <c r="D53" s="7">
        <v>2</v>
      </c>
      <c r="E53" s="7">
        <v>3</v>
      </c>
      <c r="F53" s="7">
        <v>4</v>
      </c>
    </row>
    <row r="54" spans="1:11" hidden="1">
      <c r="A54" s="2"/>
    </row>
    <row r="55" spans="1:11" hidden="1">
      <c r="A55" s="2"/>
    </row>
    <row r="56" spans="1:11" hidden="1">
      <c r="A56" s="2"/>
    </row>
    <row r="57" spans="1:11" hidden="1">
      <c r="A57" s="2"/>
      <c r="F57" s="1" t="s">
        <v>56</v>
      </c>
      <c r="H57" s="4" t="e">
        <f>IF(#REF!="",0,IF(#REF!="Very low",1,IF(#REF!="Low",2,IF(#REF!="Medium",3,IF(#REF!="High",4,F38)))))</f>
        <v>#REF!</v>
      </c>
      <c r="I57" s="4" t="e">
        <f>IF(#REF!="",0,IF(#REF!="Very low",1,IF(#REF!="Low",2,IF(#REF!="Medium",3,IF(#REF!="High",4,G38)))))</f>
        <v>#REF!</v>
      </c>
      <c r="J57" s="3" t="e">
        <f t="shared" ref="J57:J76" si="0">IF(H57*I57=0,"",IF(H57*I57&gt;0.5,H57*I57))</f>
        <v>#REF!</v>
      </c>
      <c r="K57" s="1" t="e">
        <f t="shared" ref="K57:K76" si="1">IF(J57="","",IF(J57&lt;5, "Low",IF(J57&lt;11,"Medium",IF(J57&gt;11,"High"))))</f>
        <v>#REF!</v>
      </c>
    </row>
    <row r="58" spans="1:11" hidden="1">
      <c r="A58" s="2"/>
      <c r="F58" s="1" t="s">
        <v>42</v>
      </c>
      <c r="H58" s="4">
        <f>IF(F38="",0,IF(F38="Very low",1,IF(F38="Low",2,IF(F38="Medium",3,IF(F38="High",4,#REF!)))))</f>
        <v>2</v>
      </c>
      <c r="I58" s="4">
        <f>IF(G38="",0,IF(G38="Very low",1,IF(G38="Low",2,IF(G38="Medium",3,IF(G38="High",4,#REF!)))))</f>
        <v>2</v>
      </c>
      <c r="J58" s="3">
        <f t="shared" si="0"/>
        <v>4</v>
      </c>
      <c r="K58" s="1" t="str">
        <f t="shared" si="1"/>
        <v>Low</v>
      </c>
    </row>
    <row r="59" spans="1:11" hidden="1">
      <c r="A59" s="2"/>
      <c r="F59" s="1" t="s">
        <v>43</v>
      </c>
      <c r="H59" s="4" t="e">
        <f>IF(#REF!="",0,IF(#REF!="Very low",1,IF(#REF!="Low",2,IF(#REF!="Medium",3,IF(#REF!="High",4,F24)))))</f>
        <v>#REF!</v>
      </c>
      <c r="I59" s="4" t="e">
        <f>IF(#REF!="",0,IF(#REF!="Very low",1,IF(#REF!="Low",2,IF(#REF!="Medium",3,IF(#REF!="High",4,G24)))))</f>
        <v>#REF!</v>
      </c>
      <c r="J59" s="3" t="e">
        <f t="shared" si="0"/>
        <v>#REF!</v>
      </c>
      <c r="K59" s="1" t="e">
        <f t="shared" si="1"/>
        <v>#REF!</v>
      </c>
    </row>
    <row r="60" spans="1:11" hidden="1">
      <c r="A60" s="2"/>
      <c r="F60" s="1" t="s">
        <v>141</v>
      </c>
      <c r="H60" s="4">
        <f>IF(F24="",0,IF(F24="Very low",1,IF(F24="Low",2,IF(F24="Medium",3,IF(F24="High",4,F25)))))</f>
        <v>2</v>
      </c>
      <c r="I60" s="4">
        <f>IF(G24="",0,IF(G24="Very low",1,IF(G24="Low",2,IF(G24="Medium",3,IF(G24="High",4,G25)))))</f>
        <v>3</v>
      </c>
      <c r="J60" s="3">
        <f t="shared" si="0"/>
        <v>6</v>
      </c>
      <c r="K60" s="1" t="str">
        <f t="shared" si="1"/>
        <v>Medium</v>
      </c>
    </row>
    <row r="61" spans="1:11" hidden="1">
      <c r="A61" s="2"/>
      <c r="H61" s="4">
        <f>IF(F25="",0,IF(F25="Very low",1,IF(F25="Low",2,IF(F25="Medium",3,IF(F25="High",4,#REF!)))))</f>
        <v>2</v>
      </c>
      <c r="I61" s="4">
        <f>IF(G25="",0,IF(G25="Very low",1,IF(G25="Low",2,IF(G25="Medium",3,IF(G25="High",4,#REF!)))))</f>
        <v>2</v>
      </c>
      <c r="J61" s="3">
        <f t="shared" si="0"/>
        <v>4</v>
      </c>
      <c r="K61" s="1" t="str">
        <f t="shared" si="1"/>
        <v>Low</v>
      </c>
    </row>
    <row r="62" spans="1:11" hidden="1">
      <c r="A62" s="2"/>
      <c r="H62" s="4" t="e">
        <f>IF(#REF!="",0,IF(#REF!="Very low",1,IF(#REF!="Low",2,IF(#REF!="Medium",3,IF(#REF!="High",4,F27)))))</f>
        <v>#REF!</v>
      </c>
      <c r="I62" s="4" t="e">
        <f>IF(#REF!="",0,IF(#REF!="Very low",1,IF(#REF!="Low",2,IF(#REF!="Medium",3,IF(#REF!="High",4,G27)))))</f>
        <v>#REF!</v>
      </c>
      <c r="J62" s="3" t="e">
        <f t="shared" si="0"/>
        <v>#REF!</v>
      </c>
      <c r="K62" s="1" t="e">
        <f t="shared" si="1"/>
        <v>#REF!</v>
      </c>
    </row>
    <row r="63" spans="1:11" hidden="1">
      <c r="A63" s="2"/>
      <c r="H63" s="4">
        <f>IF(F27="",0,IF(F27="Very low",1,IF(F27="Low",2,IF(F27="Medium",3,IF(F27="High",4,F28)))))</f>
        <v>2</v>
      </c>
      <c r="I63" s="4">
        <f>IF(G27="",0,IF(G27="Very low",1,IF(G27="Low",2,IF(G27="Medium",3,IF(G27="High",4,G28)))))</f>
        <v>2</v>
      </c>
      <c r="J63" s="3">
        <f t="shared" si="0"/>
        <v>4</v>
      </c>
      <c r="K63" s="1" t="str">
        <f t="shared" si="1"/>
        <v>Low</v>
      </c>
    </row>
    <row r="64" spans="1:11" hidden="1">
      <c r="A64" s="2"/>
      <c r="H64" s="4">
        <f>IF(F28="",0,IF(F28="Very low",1,IF(F28="Low",2,IF(F28="Medium",3,IF(F28="High",4,#REF!)))))</f>
        <v>2</v>
      </c>
      <c r="I64" s="4">
        <f>IF(G28="",0,IF(G28="Very low",1,IF(G28="Low",2,IF(G28="Medium",3,IF(G28="High",4,#REF!)))))</f>
        <v>2</v>
      </c>
      <c r="J64" s="3">
        <f t="shared" si="0"/>
        <v>4</v>
      </c>
      <c r="K64" s="1" t="str">
        <f t="shared" si="1"/>
        <v>Low</v>
      </c>
    </row>
    <row r="65" spans="1:11" hidden="1">
      <c r="A65" s="2"/>
      <c r="C65" s="1" t="s">
        <v>56</v>
      </c>
      <c r="D65" s="1" t="s">
        <v>42</v>
      </c>
      <c r="E65" s="1" t="s">
        <v>43</v>
      </c>
      <c r="F65" s="1" t="s">
        <v>141</v>
      </c>
      <c r="H65" s="4" t="e">
        <f>IF(#REF!="",0,IF(#REF!="Very low",1,IF(#REF!="Low",2,IF(#REF!="Medium",3,IF(#REF!="High",4,#REF!)))))</f>
        <v>#REF!</v>
      </c>
      <c r="I65" s="4" t="e">
        <f>IF(#REF!="",0,IF(#REF!="Very low",1,IF(#REF!="Low",2,IF(#REF!="Medium",3,IF(#REF!="High",4,#REF!)))))</f>
        <v>#REF!</v>
      </c>
      <c r="J65" s="3" t="e">
        <f t="shared" si="0"/>
        <v>#REF!</v>
      </c>
      <c r="K65" s="1" t="e">
        <f t="shared" si="1"/>
        <v>#REF!</v>
      </c>
    </row>
    <row r="66" spans="1:11" hidden="1">
      <c r="A66" s="2"/>
      <c r="B66" s="1" t="s">
        <v>56</v>
      </c>
      <c r="C66" s="7">
        <v>1</v>
      </c>
      <c r="D66" s="7">
        <v>2</v>
      </c>
      <c r="E66" s="7">
        <v>3</v>
      </c>
      <c r="F66" s="7">
        <v>4</v>
      </c>
      <c r="H66" s="4" t="e">
        <f>IF(#REF!="",0,IF(#REF!="Very low",1,IF(#REF!="Low",2,IF(#REF!="Medium",3,IF(#REF!="High",4,F30)))))</f>
        <v>#REF!</v>
      </c>
      <c r="I66" s="4" t="e">
        <f>IF(#REF!="",0,IF(#REF!="Very low",1,IF(#REF!="Low",2,IF(#REF!="Medium",3,IF(#REF!="High",4,G30)))))</f>
        <v>#REF!</v>
      </c>
      <c r="J66" s="3" t="e">
        <f t="shared" si="0"/>
        <v>#REF!</v>
      </c>
      <c r="K66" s="1" t="e">
        <f t="shared" si="1"/>
        <v>#REF!</v>
      </c>
    </row>
    <row r="67" spans="1:11" hidden="1">
      <c r="A67" s="2"/>
      <c r="B67" s="1" t="s">
        <v>42</v>
      </c>
      <c r="C67" s="7">
        <v>2</v>
      </c>
      <c r="D67" s="7">
        <v>4</v>
      </c>
      <c r="E67" s="6">
        <v>6</v>
      </c>
      <c r="F67" s="6">
        <v>8</v>
      </c>
      <c r="H67" s="4">
        <f>IF(F30="",0,IF(F30="Very low",1,IF(F30="Low",2,IF(F30="Medium",3,IF(F30="High",4,#REF!)))))</f>
        <v>2</v>
      </c>
      <c r="I67" s="4">
        <f>IF(G30="",0,IF(G30="Very low",1,IF(G30="Low",2,IF(G30="Medium",3,IF(G30="High",4,#REF!)))))</f>
        <v>2</v>
      </c>
      <c r="J67" s="3">
        <f t="shared" si="0"/>
        <v>4</v>
      </c>
      <c r="K67" s="1" t="str">
        <f t="shared" si="1"/>
        <v>Low</v>
      </c>
    </row>
    <row r="68" spans="1:11" hidden="1">
      <c r="A68" s="2"/>
      <c r="B68" s="1" t="s">
        <v>43</v>
      </c>
      <c r="C68" s="7">
        <v>3</v>
      </c>
      <c r="D68" s="6">
        <v>6</v>
      </c>
      <c r="E68" s="6">
        <v>9</v>
      </c>
      <c r="F68" s="5">
        <v>12</v>
      </c>
      <c r="H68" s="4" t="e">
        <f>IF(#REF!="",0,IF(#REF!="Very low",1,IF(#REF!="Low",2,IF(#REF!="Medium",3,IF(#REF!="High",4,#REF!)))))</f>
        <v>#REF!</v>
      </c>
      <c r="I68" s="4" t="e">
        <f>IF(#REF!="",0,IF(#REF!="Very low",1,IF(#REF!="Low",2,IF(#REF!="Medium",3,IF(#REF!="High",4,#REF!)))))</f>
        <v>#REF!</v>
      </c>
      <c r="J68" s="3" t="e">
        <f t="shared" si="0"/>
        <v>#REF!</v>
      </c>
      <c r="K68" s="1" t="e">
        <f t="shared" si="1"/>
        <v>#REF!</v>
      </c>
    </row>
    <row r="69" spans="1:11" hidden="1">
      <c r="A69" s="2"/>
      <c r="B69" s="1" t="s">
        <v>141</v>
      </c>
      <c r="C69" s="7">
        <v>4</v>
      </c>
      <c r="D69" s="6">
        <v>8</v>
      </c>
      <c r="E69" s="5">
        <v>12</v>
      </c>
      <c r="F69" s="5">
        <v>16</v>
      </c>
      <c r="H69" s="4" t="e">
        <f>IF(#REF!="",0,IF(#REF!="Very low",1,IF(#REF!="Low",2,IF(#REF!="Medium",3,IF(#REF!="High",4,#REF!)))))</f>
        <v>#REF!</v>
      </c>
      <c r="I69" s="4" t="e">
        <f>IF(#REF!="",0,IF(#REF!="Very low",1,IF(#REF!="Low",2,IF(#REF!="Medium",3,IF(#REF!="High",4,#REF!)))))</f>
        <v>#REF!</v>
      </c>
      <c r="J69" s="3" t="e">
        <f t="shared" si="0"/>
        <v>#REF!</v>
      </c>
      <c r="K69" s="1" t="e">
        <f t="shared" si="1"/>
        <v>#REF!</v>
      </c>
    </row>
    <row r="70" spans="1:11" hidden="1">
      <c r="A70" s="2"/>
      <c r="H70" s="4" t="e">
        <f>IF(#REF!="",0,IF(#REF!="Very low",1,IF(#REF!="Low",2,IF(#REF!="Medium",3,IF(#REF!="High",4,#REF!)))))</f>
        <v>#REF!</v>
      </c>
      <c r="I70" s="4" t="e">
        <f>IF(#REF!="",0,IF(#REF!="Very low",1,IF(#REF!="Low",2,IF(#REF!="Medium",3,IF(#REF!="High",4,#REF!)))))</f>
        <v>#REF!</v>
      </c>
      <c r="J70" s="3" t="e">
        <f t="shared" si="0"/>
        <v>#REF!</v>
      </c>
      <c r="K70" s="1" t="e">
        <f t="shared" si="1"/>
        <v>#REF!</v>
      </c>
    </row>
    <row r="71" spans="1:11" hidden="1">
      <c r="A71" s="2"/>
      <c r="H71" s="4" t="e">
        <f>IF(#REF!="",0,IF(#REF!="Very low",1,IF(#REF!="Low",2,IF(#REF!="Medium",3,IF(#REF!="High",4,#REF!)))))</f>
        <v>#REF!</v>
      </c>
      <c r="I71" s="4" t="e">
        <f>IF(#REF!="",0,IF(#REF!="Very low",1,IF(#REF!="Low",2,IF(#REF!="Medium",3,IF(#REF!="High",4,#REF!)))))</f>
        <v>#REF!</v>
      </c>
      <c r="J71" s="3" t="e">
        <f t="shared" si="0"/>
        <v>#REF!</v>
      </c>
      <c r="K71" s="1" t="e">
        <f t="shared" si="1"/>
        <v>#REF!</v>
      </c>
    </row>
    <row r="72" spans="1:11" hidden="1">
      <c r="A72" s="2"/>
      <c r="H72" s="4" t="e">
        <f>IF(#REF!="",0,IF(#REF!="Very low",1,IF(#REF!="Low",2,IF(#REF!="Medium",3,IF(#REF!="High",4,#REF!)))))</f>
        <v>#REF!</v>
      </c>
      <c r="I72" s="4" t="e">
        <f>IF(#REF!="",0,IF(#REF!="Very low",1,IF(#REF!="Low",2,IF(#REF!="Medium",3,IF(#REF!="High",4,#REF!)))))</f>
        <v>#REF!</v>
      </c>
      <c r="J72" s="3" t="e">
        <f t="shared" si="0"/>
        <v>#REF!</v>
      </c>
      <c r="K72" s="1" t="e">
        <f t="shared" si="1"/>
        <v>#REF!</v>
      </c>
    </row>
    <row r="73" spans="1:11" hidden="1">
      <c r="A73" s="2"/>
      <c r="H73" s="4" t="e">
        <f>IF(#REF!="",0,IF(#REF!="Very low",1,IF(#REF!="Low",2,IF(#REF!="Medium",3,IF(#REF!="High",4,#REF!)))))</f>
        <v>#REF!</v>
      </c>
      <c r="I73" s="4" t="e">
        <f>IF(#REF!="",0,IF(#REF!="Very low",1,IF(#REF!="Low",2,IF(#REF!="Medium",3,IF(#REF!="High",4,#REF!)))))</f>
        <v>#REF!</v>
      </c>
      <c r="J73" s="3" t="e">
        <f t="shared" si="0"/>
        <v>#REF!</v>
      </c>
      <c r="K73" s="1" t="e">
        <f t="shared" si="1"/>
        <v>#REF!</v>
      </c>
    </row>
    <row r="74" spans="1:11" hidden="1">
      <c r="A74" s="2"/>
      <c r="H74" s="4" t="e">
        <f>IF(#REF!="",0,IF(#REF!="Very low",1,IF(#REF!="Low",2,IF(#REF!="Medium",3,IF(#REF!="High",4,#REF!)))))</f>
        <v>#REF!</v>
      </c>
      <c r="I74" s="4" t="e">
        <f>IF(#REF!="",0,IF(#REF!="Very low",1,IF(#REF!="Low",2,IF(#REF!="Medium",3,IF(#REF!="High",4,#REF!)))))</f>
        <v>#REF!</v>
      </c>
      <c r="J74" s="3" t="e">
        <f t="shared" si="0"/>
        <v>#REF!</v>
      </c>
      <c r="K74" s="1" t="e">
        <f t="shared" si="1"/>
        <v>#REF!</v>
      </c>
    </row>
    <row r="75" spans="1:11" hidden="1">
      <c r="A75" s="2"/>
      <c r="H75" s="4" t="e">
        <f>IF(#REF!="",0,IF(#REF!="Very low",1,IF(#REF!="Low",2,IF(#REF!="Medium",3,IF(#REF!="High",4,#REF!)))))</f>
        <v>#REF!</v>
      </c>
      <c r="I75" s="4" t="e">
        <f>IF(#REF!="",0,IF(#REF!="Very low",1,IF(#REF!="Low",2,IF(#REF!="Medium",3,IF(#REF!="High",4,#REF!)))))</f>
        <v>#REF!</v>
      </c>
      <c r="J75" s="3" t="e">
        <f t="shared" si="0"/>
        <v>#REF!</v>
      </c>
      <c r="K75" s="1" t="e">
        <f t="shared" si="1"/>
        <v>#REF!</v>
      </c>
    </row>
    <row r="76" spans="1:11" hidden="1">
      <c r="A76" s="2"/>
      <c r="H76" s="4" t="e">
        <f>IF(#REF!="",0,IF(#REF!="Very low",1,IF(#REF!="Low",2,IF(#REF!="Medium",3,IF(#REF!="High",4,F44)))))</f>
        <v>#REF!</v>
      </c>
      <c r="I76" s="4" t="e">
        <f>IF(#REF!="",0,IF(#REF!="Very low",1,IF(#REF!="Low",2,IF(#REF!="Medium",3,IF(#REF!="High",4,G44)))))</f>
        <v>#REF!</v>
      </c>
      <c r="J76" s="3" t="e">
        <f t="shared" si="0"/>
        <v>#REF!</v>
      </c>
      <c r="K76" s="1" t="e">
        <f t="shared" si="1"/>
        <v>#REF!</v>
      </c>
    </row>
    <row r="77" spans="1:11" hidden="1">
      <c r="A77" s="2"/>
    </row>
    <row r="78" spans="1:11" hidden="1"/>
    <row r="79" spans="1:11" hidden="1"/>
    <row r="80" spans="1:11" hidden="1"/>
    <row r="114" ht="13.5" customHeight="1"/>
  </sheetData>
  <sheetProtection selectLockedCells="1"/>
  <mergeCells count="9">
    <mergeCell ref="D18:K19"/>
    <mergeCell ref="C18:C19"/>
    <mergeCell ref="D17:K17"/>
    <mergeCell ref="F11:J11"/>
    <mergeCell ref="F3:J3"/>
    <mergeCell ref="F5:J5"/>
    <mergeCell ref="F7:J7"/>
    <mergeCell ref="F9:J9"/>
    <mergeCell ref="D16:K16"/>
  </mergeCells>
  <dataValidations count="2">
    <dataValidation type="list" allowBlank="1" showInputMessage="1" showErrorMessage="1" sqref="F31:G31" xr:uid="{907C4467-93F1-4D0B-88E6-FBCF24ACB9D4}">
      <formula1>$F$56:$F$61</formula1>
    </dataValidation>
    <dataValidation type="list" allowBlank="1" showInputMessage="1" showErrorMessage="1" sqref="F24:G30 F32:G43" xr:uid="{2D976BF0-967C-4C45-ACB4-042CB0843196}">
      <formula1>$F$57:$F$61</formula1>
    </dataValidation>
  </dataValidations>
  <pageMargins left="0.74803149606299213" right="0.74803149606299213" top="0.4" bottom="0.43" header="0.24" footer="0.2"/>
  <pageSetup paperSize="8" orientation="landscape"/>
  <headerFooter alignWithMargins="0">
    <oddHeader>&amp;C&amp;F</oddHeader>
    <oddFooter>Page &amp;P</oddFooter>
  </headerFooter>
  <rowBreaks count="2" manualBreakCount="2">
    <brk id="38" max="12" man="1"/>
    <brk id="80" min="1" max="2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8C620-D449-4E1A-9EBF-4C3D9C6DB5B2}">
  <dimension ref="A1"/>
  <sheetViews>
    <sheetView workbookViewId="0"/>
  </sheetViews>
  <sheetFormatPr defaultRowHeight="15"/>
  <cols>
    <col min="1" max="256" width="11.5546875" customWidth="1"/>
  </cols>
  <sheetData/>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1776-3467-45C8-8A82-428AD7E07964}">
  <dimension ref="A1"/>
  <sheetViews>
    <sheetView workbookViewId="0"/>
  </sheetViews>
  <sheetFormatPr defaultRowHeight="15"/>
  <cols>
    <col min="1" max="256" width="11.5546875" customWidth="1"/>
  </cols>
  <sheetData/>
  <pageMargins left="0.75" right="0.75" top="1" bottom="1"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B80B2-AE8F-4565-ADA5-F83837B0178F}">
  <dimension ref="A1"/>
  <sheetViews>
    <sheetView workbookViewId="0"/>
  </sheetViews>
  <sheetFormatPr defaultRowHeight="15"/>
  <cols>
    <col min="1" max="256" width="11.5546875" customWidth="1"/>
  </cols>
  <sheetData/>
  <pageMargins left="0.75" right="0.75" top="1" bottom="1"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2FF98D7FBCA7AA42ADBE27AC96EFD93A" ma:contentTypeVersion="44" ma:contentTypeDescription="Create a new document." ma:contentTypeScope="" ma:versionID="4eac5d31691fc48a340eec8b4c1fe3c3">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760b49e-90f4-4260-b1d9-e3d7d6a75612" targetNamespace="http://schemas.microsoft.com/office/2006/metadata/properties" ma:root="true" ma:fieldsID="277a7d39f86d4c8e4af715c42cb0e530" ns2:_="" ns3:_="" ns4:_="" ns5:_="" ns6:_="">
    <xsd:import namespace="dbe221e7-66db-4bdb-a92c-aa517c005f15"/>
    <xsd:import namespace="662745e8-e224-48e8-a2e3-254862b8c2f5"/>
    <xsd:import namespace="eebef177-55b5-4448-a5fb-28ea454417ee"/>
    <xsd:import namespace="5ffd8e36-f429-4edc-ab50-c5be84842779"/>
    <xsd:import namespace="c760b49e-90f4-4260-b1d9-e3d7d6a75612"/>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ObjectDetectorVersions" minOccurs="0"/>
                <xsd:element ref="ns2:SharedWithUsers" minOccurs="0"/>
                <xsd:element ref="ns2:SharedWithDetails" minOccurs="0"/>
                <xsd:element ref="ns6:MediaServiceLocation" minOccurs="0"/>
                <xsd:element ref="ns6:MediaLengthInSecond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60b49e-90f4-4260-b1d9-e3d7d6a75612"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lcf76f155ced4ddcb4097134ff3c332f" ma:index="51"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52" nillable="true" ma:displayName="Extracted Text" ma:internalName="MediaServiceOCR" ma:readOnly="true">
      <xsd:simpleType>
        <xsd:restriction base="dms:Note">
          <xsd:maxLength value="255"/>
        </xsd:restriction>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DateTaken" ma:index="55" nillable="true" ma:displayName="MediaServiceDateTaken" ma:hidden="true" ma:indexed="true" ma:internalName="MediaServiceDateTaken" ma:readOnly="true">
      <xsd:simpleType>
        <xsd:restriction base="dms:Text"/>
      </xsd:simpleType>
    </xsd:element>
    <xsd:element name="MediaServiceObjectDetectorVersions" ma:index="56" nillable="true" ma:displayName="MediaServiceObjectDetectorVersions" ma:hidden="true" ma:indexed="true" ma:internalName="MediaServiceObjectDetectorVersions" ma:readOnly="true">
      <xsd:simpleType>
        <xsd:restriction base="dms:Text"/>
      </xsd:simpleType>
    </xsd:element>
    <xsd:element name="MediaServiceLocation" ma:index="59" nillable="true" ma:displayName="Location" ma:indexed="true" ma:internalName="MediaServiceLocation" ma:readOnly="true">
      <xsd:simpleType>
        <xsd:restriction base="dms:Text"/>
      </xsd:simpleType>
    </xsd:element>
    <xsd:element name="MediaLengthInSeconds" ma:index="60" nillable="true" ma:displayName="MediaLengthInSeconds" ma:hidden="true" ma:internalName="MediaLengthInSeconds" ma:readOnly="true">
      <xsd:simpleType>
        <xsd:restriction base="dms:Unknown"/>
      </xsd:simpleType>
    </xsd:element>
    <xsd:element name="MediaServiceSearchProperties" ma:index="6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TaxCatchAll"><![CDATA[41;#Public Register|f1fcf6a6-5d97-4f1d-964e-a2f916eb1f18;#40;#Waste Operations|dc63c9b7-da6e-463c-b2cf-265b08d49156;#11;#EPR|0e5af97d-1a8c-4d8f-a20b-528a11cab1f6;#32;#Bespoke|743fbb82-64b4-442a-8bac-afa632175399;#14;#Application ＆ Associated Docs|5eadfd3c-6deb-44e1-b7e1-16accd427bec]]></LongProp>
</LongProperties>
</file>

<file path=customXml/itemProps1.xml><?xml version="1.0" encoding="utf-8"?>
<ds:datastoreItem xmlns:ds="http://schemas.openxmlformats.org/officeDocument/2006/customXml" ds:itemID="{5ACE0AF4-E063-498C-B039-055C3F7C6841}"/>
</file>

<file path=customXml/itemProps2.xml><?xml version="1.0" encoding="utf-8"?>
<ds:datastoreItem xmlns:ds="http://schemas.openxmlformats.org/officeDocument/2006/customXml" ds:itemID="{89717BDD-2DD3-4549-9BEF-0AE5AF45E002}"/>
</file>

<file path=customXml/itemProps3.xml><?xml version="1.0" encoding="utf-8"?>
<ds:datastoreItem xmlns:ds="http://schemas.openxmlformats.org/officeDocument/2006/customXml" ds:itemID="{44BF2B7F-491C-4266-B311-0041124F0481}"/>
</file>

<file path=docProps/app.xml><?xml version="1.0" encoding="utf-8"?>
<Properties xmlns="http://schemas.openxmlformats.org/officeDocument/2006/extended-properties" xmlns:vt="http://schemas.openxmlformats.org/officeDocument/2006/docPropsVTypes">
  <Application>Microsoft Excel Online</Application>
  <Manager/>
  <Company>Environment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hstephens</dc:creator>
  <cp:keywords/>
  <dc:description/>
  <cp:lastModifiedBy>X</cp:lastModifiedBy>
  <cp:revision/>
  <dcterms:created xsi:type="dcterms:W3CDTF">2012-05-30T12:39:53Z</dcterms:created>
  <dcterms:modified xsi:type="dcterms:W3CDTF">2024-04-30T07:10:42Z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-522808464</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d3564be703db47eda46ec138bc1ba091">
    <vt:lpwstr>Application ＆ Associated Docs|5eadfd3c-6deb-44e1-b7e1-16accd427bec</vt:lpwstr>
  </property>
  <property fmtid="{D5CDD505-2E9C-101B-9397-08002B2CF9AE}" pid="8" name="TaxCatchAll">
    <vt:lpwstr>41;#Public Register|f1fcf6a6-5d97-4f1d-964e-a2f916eb1f18;#40;#Waste Operations|dc63c9b7-da6e-463c-b2cf-265b08d49156;#11;#EPR|0e5af97d-1a8c-4d8f-a20b-528a11cab1f6;#32;#Bespoke|743fbb82-64b4-442a-8bac-afa632175399;#14;#Application ＆ Associated Docs|5eadfd3c</vt:lpwstr>
  </property>
  <property fmtid="{D5CDD505-2E9C-101B-9397-08002B2CF9AE}" pid="9" name="la34db7254a948be973d9738b9f07ba7">
    <vt:lpwstr>Bespoke|743fbb82-64b4-442a-8bac-afa632175399</vt:lpwstr>
  </property>
  <property fmtid="{D5CDD505-2E9C-101B-9397-08002B2CF9AE}" pid="10" name="ncb1594ff73b435992550f571a78c184">
    <vt:lpwstr>EPR|0e5af97d-1a8c-4d8f-a20b-528a11cab1f6</vt:lpwstr>
  </property>
  <property fmtid="{D5CDD505-2E9C-101B-9397-08002B2CF9AE}" pid="11" name="EPRNumber">
    <vt:lpwstr>EPR/ZP3125SN/A001</vt:lpwstr>
  </property>
  <property fmtid="{D5CDD505-2E9C-101B-9397-08002B2CF9AE}" pid="12" name="ed3cfd1978f244c4af5dc9d642a18018">
    <vt:lpwstr/>
  </property>
  <property fmtid="{D5CDD505-2E9C-101B-9397-08002B2CF9AE}" pid="13" name="StandardRulesID">
    <vt:lpwstr/>
  </property>
  <property fmtid="{D5CDD505-2E9C-101B-9397-08002B2CF9AE}" pid="14" name="m63bd5d2e6554c968a3f4ff9289590fe">
    <vt:lpwstr/>
  </property>
  <property fmtid="{D5CDD505-2E9C-101B-9397-08002B2CF9AE}" pid="15" name="PermitNumber">
    <vt:lpwstr>EAWML 600106</vt:lpwstr>
  </property>
  <property fmtid="{D5CDD505-2E9C-101B-9397-08002B2CF9AE}" pid="16" name="FacilityAddress">
    <vt:lpwstr>The Fordrough Hay Mills Birmingham B25 8DW</vt:lpwstr>
  </property>
  <property fmtid="{D5CDD505-2E9C-101B-9397-08002B2CF9AE}" pid="17" name="FacilityAddressPostcode">
    <vt:lpwstr>B25 8DW</vt:lpwstr>
  </property>
  <property fmtid="{D5CDD505-2E9C-101B-9397-08002B2CF9AE}" pid="18" name="CessationStatus">
    <vt:lpwstr/>
  </property>
  <property fmtid="{D5CDD505-2E9C-101B-9397-08002B2CF9AE}" pid="19" name="Regime">
    <vt:lpwstr>11;#EPR|0e5af97d-1a8c-4d8f-a20b-528a11cab1f6</vt:lpwstr>
  </property>
  <property fmtid="{D5CDD505-2E9C-101B-9397-08002B2CF9AE}" pid="20" name="mb0b523b12654e57a98fd73f451222f6">
    <vt:lpwstr/>
  </property>
  <property fmtid="{D5CDD505-2E9C-101B-9397-08002B2CF9AE}" pid="21" name="Customer/OperatorName">
    <vt:lpwstr>Hypromag Ltd</vt:lpwstr>
  </property>
  <property fmtid="{D5CDD505-2E9C-101B-9397-08002B2CF9AE}" pid="22" name="bf174f8632e04660b372cf372c1956fe">
    <vt:lpwstr/>
  </property>
  <property fmtid="{D5CDD505-2E9C-101B-9397-08002B2CF9AE}" pid="23" name="EventType1">
    <vt:lpwstr/>
  </property>
  <property fmtid="{D5CDD505-2E9C-101B-9397-08002B2CF9AE}" pid="24" name="lcf76f155ced4ddcb4097134ff3c332f">
    <vt:lpwstr/>
  </property>
  <property fmtid="{D5CDD505-2E9C-101B-9397-08002B2CF9AE}" pid="25" name="ga477587807b4e8dbd9d142e03c014fa">
    <vt:lpwstr/>
  </property>
  <property fmtid="{D5CDD505-2E9C-101B-9397-08002B2CF9AE}" pid="26" name="RegulatedActivitySub_x002d_Class">
    <vt:lpwstr/>
  </property>
  <property fmtid="{D5CDD505-2E9C-101B-9397-08002B2CF9AE}" pid="27" name="ActivityGrouping">
    <vt:lpwstr>14;#Application ＆ Associated Docs|5eadfd3c-6deb-44e1-b7e1-16accd427bec</vt:lpwstr>
  </property>
  <property fmtid="{D5CDD505-2E9C-101B-9397-08002B2CF9AE}" pid="28" name="p517ccc45a7e4674ae144f9410147bb3">
    <vt:lpwstr>Waste Operations|dc63c9b7-da6e-463c-b2cf-265b08d49156</vt:lpwstr>
  </property>
  <property fmtid="{D5CDD505-2E9C-101B-9397-08002B2CF9AE}" pid="29" name="RegulatedActivityClass">
    <vt:lpwstr>40;#Waste Operations|dc63c9b7-da6e-463c-b2cf-265b08d49156</vt:lpwstr>
  </property>
  <property fmtid="{D5CDD505-2E9C-101B-9397-08002B2CF9AE}" pid="30" name="SiteName">
    <vt:lpwstr>Tyseley Energy Park</vt:lpwstr>
  </property>
  <property fmtid="{D5CDD505-2E9C-101B-9397-08002B2CF9AE}" pid="31" name="PermitDocumentType">
    <vt:lpwstr/>
  </property>
  <property fmtid="{D5CDD505-2E9C-101B-9397-08002B2CF9AE}" pid="32" name="Catchment">
    <vt:lpwstr/>
  </property>
  <property fmtid="{D5CDD505-2E9C-101B-9397-08002B2CF9AE}" pid="33" name="MajorProjectID">
    <vt:lpwstr/>
  </property>
  <property fmtid="{D5CDD505-2E9C-101B-9397-08002B2CF9AE}" pid="34" name="d22401b98bfe4ec6b8dacbec81c66a1e">
    <vt:lpwstr/>
  </property>
  <property fmtid="{D5CDD505-2E9C-101B-9397-08002B2CF9AE}" pid="35" name="c52c737aaa794145b5e1ab0b33580095">
    <vt:lpwstr>Public Register|f1fcf6a6-5d97-4f1d-964e-a2f916eb1f18</vt:lpwstr>
  </property>
  <property fmtid="{D5CDD505-2E9C-101B-9397-08002B2CF9AE}" pid="36" name="MediaServiceImageTags">
    <vt:lpwstr/>
  </property>
  <property fmtid="{D5CDD505-2E9C-101B-9397-08002B2CF9AE}" pid="37" name="TypeofPermit">
    <vt:lpwstr>32;#Bespoke|743fbb82-64b4-442a-8bac-afa632175399</vt:lpwstr>
  </property>
  <property fmtid="{D5CDD505-2E9C-101B-9397-08002B2CF9AE}" pid="38" name="DisclosureStatus">
    <vt:lpwstr>41;#Public Register|f1fcf6a6-5d97-4f1d-964e-a2f916eb1f18</vt:lpwstr>
  </property>
  <property fmtid="{D5CDD505-2E9C-101B-9397-08002B2CF9AE}" pid="39" name="f91636ce86a943e5a85e589048b494b2">
    <vt:lpwstr/>
  </property>
  <property fmtid="{D5CDD505-2E9C-101B-9397-08002B2CF9AE}" pid="40" name="ExternalAuthor">
    <vt:lpwstr>Hypromag Ltd</vt:lpwstr>
  </property>
  <property fmtid="{D5CDD505-2E9C-101B-9397-08002B2CF9AE}" pid="41" name="DocumentDate">
    <vt:lpwstr>2024-01-30T00:00:00Z</vt:lpwstr>
  </property>
  <property fmtid="{D5CDD505-2E9C-101B-9397-08002B2CF9AE}" pid="42" name="EAReceivedDate">
    <vt:lpwstr>2024-01-30T00:00:00Z</vt:lpwstr>
  </property>
</Properties>
</file>