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ocuments\My Documents\Standard rules biowaste\publishing\"/>
    </mc:Choice>
  </mc:AlternateContent>
  <workbookProtection lockRevision="1"/>
  <bookViews>
    <workbookView xWindow="0" yWindow="0" windowWidth="17970" windowHeight="7425"/>
  </bookViews>
  <sheets>
    <sheet name="2010 No14" sheetId="1" r:id="rId1"/>
  </sheets>
  <definedNames>
    <definedName name="_xlnm.Print_Area" localSheetId="0">'2010 No14'!$A$1:$L$57</definedName>
    <definedName name="_xlnm.Print_Titles" localSheetId="0">'2010 No14'!$32:$34</definedName>
    <definedName name="Z_1BB5C96F_2690_40A4_8479_7C56D75E32C1_.wvu.Cols" localSheetId="0" hidden="1">'2010 No14'!$A:$A</definedName>
    <definedName name="Z_1BB5C96F_2690_40A4_8479_7C56D75E32C1_.wvu.PrintArea" localSheetId="0" hidden="1">'2010 No14'!$A$1:$L$57</definedName>
    <definedName name="Z_1BB5C96F_2690_40A4_8479_7C56D75E32C1_.wvu.PrintTitles" localSheetId="0" hidden="1">'2010 No14'!$32:$34</definedName>
    <definedName name="Z_1BB5C96F_2690_40A4_8479_7C56D75E32C1_.wvu.Rows" localSheetId="0" hidden="1">'2010 No14'!$59:$92</definedName>
  </definedNames>
  <calcPr calcId="152511"/>
  <customWorkbookViews>
    <customWorkbookView name="Environment Agency User - Personal View" guid="{1BB5C96F-2690-40A4-8479-7C56D75E32C1}" mergeInterval="0" personalView="1" maximized="1" xWindow="-8" yWindow="-8" windowWidth="1616" windowHeight="876" activeSheetId="1"/>
  </customWorkbookViews>
</workbook>
</file>

<file path=xl/calcChain.xml><?xml version="1.0" encoding="utf-8"?>
<calcChain xmlns="http://schemas.openxmlformats.org/spreadsheetml/2006/main">
  <c r="H88" i="1" l="1"/>
  <c r="I88" i="1"/>
  <c r="H87" i="1"/>
  <c r="I87" i="1"/>
  <c r="H86" i="1"/>
  <c r="I86" i="1"/>
  <c r="H85" i="1"/>
  <c r="I85" i="1"/>
  <c r="H84" i="1"/>
  <c r="I84" i="1"/>
  <c r="H83" i="1"/>
  <c r="I83" i="1"/>
  <c r="H82" i="1"/>
  <c r="I82" i="1"/>
  <c r="H81" i="1"/>
  <c r="I81" i="1"/>
  <c r="H80" i="1"/>
  <c r="I80" i="1"/>
  <c r="J80" i="1" s="1"/>
  <c r="K80" i="1" s="1"/>
  <c r="H79" i="1"/>
  <c r="I79" i="1"/>
  <c r="H78" i="1"/>
  <c r="I78" i="1"/>
  <c r="J78" i="1" s="1"/>
  <c r="K78" i="1" s="1"/>
  <c r="H77" i="1"/>
  <c r="I77" i="1"/>
  <c r="H76" i="1"/>
  <c r="I76" i="1"/>
  <c r="H75" i="1"/>
  <c r="I75" i="1"/>
  <c r="H74" i="1"/>
  <c r="I74" i="1"/>
  <c r="H73" i="1"/>
  <c r="I73" i="1"/>
  <c r="I72" i="1"/>
  <c r="H72" i="1"/>
  <c r="I71" i="1"/>
  <c r="H71" i="1"/>
  <c r="H70" i="1"/>
  <c r="I70" i="1"/>
  <c r="H69" i="1"/>
  <c r="I69" i="1"/>
  <c r="J72" i="1" l="1"/>
  <c r="K72" i="1" s="1"/>
  <c r="J76" i="1"/>
  <c r="K76" i="1" s="1"/>
  <c r="J69" i="1"/>
  <c r="K69" i="1" s="1"/>
  <c r="J71" i="1"/>
  <c r="K71" i="1" s="1"/>
  <c r="J75" i="1"/>
  <c r="K75" i="1" s="1"/>
  <c r="J70" i="1"/>
  <c r="K70" i="1" s="1"/>
  <c r="J77" i="1"/>
  <c r="K77" i="1" s="1"/>
  <c r="J79" i="1"/>
  <c r="K79" i="1" s="1"/>
  <c r="J85" i="1"/>
  <c r="K85" i="1" s="1"/>
  <c r="J82" i="1"/>
  <c r="K82" i="1" s="1"/>
  <c r="J84" i="1"/>
  <c r="K84" i="1" s="1"/>
  <c r="J88" i="1"/>
  <c r="K88" i="1" s="1"/>
  <c r="J73" i="1"/>
  <c r="K73" i="1" s="1"/>
  <c r="J87" i="1"/>
  <c r="K87" i="1" s="1"/>
  <c r="J74" i="1"/>
  <c r="K74" i="1" s="1"/>
  <c r="J81" i="1"/>
  <c r="K81" i="1" s="1"/>
  <c r="J83" i="1"/>
  <c r="K83" i="1" s="1"/>
  <c r="J86" i="1"/>
  <c r="K86" i="1" s="1"/>
</calcChain>
</file>

<file path=xl/sharedStrings.xml><?xml version="1.0" encoding="utf-8"?>
<sst xmlns="http://schemas.openxmlformats.org/spreadsheetml/2006/main" count="263" uniqueCount="163">
  <si>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</si>
  <si>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</si>
  <si>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</si>
  <si>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</si>
  <si>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</si>
  <si>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</si>
  <si>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</si>
  <si>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</si>
  <si>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</si>
  <si>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</si>
  <si>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</si>
  <si>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</si>
  <si>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</si>
  <si>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</si>
  <si>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</si>
  <si>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</si>
  <si>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</si>
  <si>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</si>
  <si>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</si>
  <si>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</si>
  <si>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</si>
  <si>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</si>
  <si>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</si>
  <si>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</si>
  <si>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</si>
  <si>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</si>
  <si>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</si>
  <si>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</si>
  <si>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</si>
  <si>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</si>
  <si>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</si>
  <si>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</si>
  <si>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</si>
  <si>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</si>
  <si>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</si>
  <si>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Activity type:</t>
  </si>
  <si>
    <t>Permit Holder:</t>
  </si>
  <si>
    <t>Applies to all potential permit holders.</t>
  </si>
  <si>
    <t>Location of environmentally sensitive sites (km / m):</t>
  </si>
  <si>
    <t>The scope of the standard permit is defined by the following risk criteria:</t>
  </si>
  <si>
    <t>Permitted activities - The storage of waste prior to composting (R13) and composting including physical treatment (i.e. shredding) (R3)</t>
  </si>
  <si>
    <t>Parameter 4</t>
  </si>
  <si>
    <t>Parameter 5</t>
  </si>
  <si>
    <t>Parameter 6</t>
  </si>
  <si>
    <t>The only point source emissions into surface or groundwater are surface water from the roofs of buildings and from areas of the facility not used for the storage or treatment of wastes.</t>
  </si>
  <si>
    <t>Parameter 7</t>
  </si>
  <si>
    <t>Parameter 8</t>
  </si>
  <si>
    <t>Local human population</t>
  </si>
  <si>
    <t>Harm to human health - respiratory irritation and illness</t>
  </si>
  <si>
    <t>Air transport then inhalation</t>
  </si>
  <si>
    <t>Release of particulate matter (dust)</t>
  </si>
  <si>
    <t>Dusts, powders or loose fibres are excluded from permitted waste types but composting process itself produces and is likely to release particulates. There is potential for exposure if anyone living or working close to the site (excluding operator and employees)</t>
  </si>
  <si>
    <t>Releases of particulate matter (dusts) and micro-organisms (bioaerosols)</t>
  </si>
  <si>
    <t>Local human population, livestock and wildlife</t>
  </si>
  <si>
    <t>Nuisance, loss of amenity and road traffic accidents</t>
  </si>
  <si>
    <t>Vehicles entering and leaving the site.</t>
  </si>
  <si>
    <t>Odour</t>
  </si>
  <si>
    <t>Nuisance, loss of amenity</t>
  </si>
  <si>
    <t>Noise and vibration</t>
  </si>
  <si>
    <t>Nuisance, loss of amenity, loss of sleep</t>
  </si>
  <si>
    <t>Noise through the air and vibration through the ground.</t>
  </si>
  <si>
    <t>Scavenging animals and scavenging birds</t>
  </si>
  <si>
    <t>Harm to human health from waste carried off site and faeces. Nuisance and loss of amenity.</t>
  </si>
  <si>
    <t>Air transport and over land.</t>
  </si>
  <si>
    <t>Permitted wastes may attract scavenging birds and animals.</t>
  </si>
  <si>
    <t>Pests (e.g. flies)</t>
  </si>
  <si>
    <t>Harm to human health, nuisance, loss of amenity</t>
  </si>
  <si>
    <t>Insect pests can multiply on permitted wastes, especially during summer months</t>
  </si>
  <si>
    <t>As above.</t>
  </si>
  <si>
    <t>Local human population and local environment.</t>
  </si>
  <si>
    <t>Flooding of site</t>
  </si>
  <si>
    <t>If waste is washed off site it may contaminate buildings/ gardens/ natural habitats downstream.</t>
  </si>
  <si>
    <t>Flood waters</t>
  </si>
  <si>
    <t>Permitted waste types are non-hazardous so likely to add to volume of local post flood clean-up rather than adding to the hazard.</t>
  </si>
  <si>
    <t>Local human population and/or livestock after gaining unauthorised access to the waste operation.</t>
  </si>
  <si>
    <t>All on-site hazards. Wastes, machinery and vehicles.</t>
  </si>
  <si>
    <t>Bodily injury</t>
  </si>
  <si>
    <t>Direct physical contact</t>
  </si>
  <si>
    <t>Permitted waste types are non-hazardous.</t>
  </si>
  <si>
    <t>Air transport of smoke. Spillages and contaminated firewater by direct run-off from site and via surface water drains and ditches.</t>
  </si>
  <si>
    <t>All surface waters close to and downstream of the site.</t>
  </si>
  <si>
    <t>Spillage of liquids, leachate from waste, contaminated rainwater run-off from waste with high organic content.</t>
  </si>
  <si>
    <t>Chronic effects; deterioration of water quality</t>
  </si>
  <si>
    <t>As above. Indirect run-off via the soil layer.</t>
  </si>
  <si>
    <t>Abstraction from watercourse downstream of facility (for agricultural or potable use)</t>
  </si>
  <si>
    <t>Acute effects; closure of abstraction intakes.</t>
  </si>
  <si>
    <t>Direct run-off from site across ground surface, via surface water drains, ditches etc. then abstraction.</t>
  </si>
  <si>
    <t>Groundwater</t>
  </si>
  <si>
    <t>Chronic effects; contamination of groundwater, requiring treatment of water or closure of borehole.</t>
  </si>
  <si>
    <t>Transport through soil/groundwater then extraction at borehole.</t>
  </si>
  <si>
    <t>There is a high potential for contaminated rainwater run-off or leachate from waste operations outside. Pollution may continue for a long time before it is detected.</t>
  </si>
  <si>
    <t>Contaminated waters used for recreational purposes</t>
  </si>
  <si>
    <t>Harm to human health - skin damage or gastro intestinal illness.</t>
  </si>
  <si>
    <t>Direct contact or ingestion.</t>
  </si>
  <si>
    <t>Unlikely to occur but might restrict recreational use.</t>
  </si>
  <si>
    <t>Any</t>
  </si>
  <si>
    <t>Harm to protected site through toxic contamination, nutrient enrichment, smothering, disturbance, predation etc.</t>
  </si>
  <si>
    <t>Waste composting operations may cause harm to and deterioration of nature conservation sites.</t>
  </si>
  <si>
    <t>Local human population and local environment</t>
  </si>
  <si>
    <t>Respiratory irritation, illness and nuisance to local population. Injury to staff or fire-fighters. Pollution of water or land.</t>
  </si>
  <si>
    <t>SR - Emissions of substances not controlled by emission limits (excluding odour)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t>
  </si>
  <si>
    <t>SR -requires a written management system that identifies and minimises risks of pollution, including those arising from operations, maintenance, accidents, incidents, non-conformances (will include flood risk management).</t>
  </si>
  <si>
    <t>There is a high potential for contaminated rainwater run-off or leachate from waste operations outside. Pollution is likely to be detected quickly and effects are temporary and reversible.</t>
  </si>
  <si>
    <t>Wastes in table 2.3B may only be composted in contained systems on an impermeable surface with sealed drainage.</t>
  </si>
  <si>
    <t>SR - Liquid and waste likely to produce a lot of leachate must be composted in a contained system on impermeable pavement with sealed drainage. All operations must be more than 10 metres from a water course. All liquids in containers shall be provided with secondary containment.... (also applies to non- wastes such as fuels). Run-off restricted by SR on emissions of substances not controlled by emissions limits (exc. odour) shall not cause pollution, with appropriate measures. All collection and storage system will be maintained at 75% capacity at all times or recommended freeboard.</t>
  </si>
  <si>
    <t xml:space="preserve">The activities shall not be carried out within 50 metres of any well, spring or borehole used for the supply of water for human consumption. If the operation is to be carried out within a SPZ 1 or 2 all activities in open systems must take place on impermeable pavement with sealed drainage. </t>
  </si>
  <si>
    <t>Parameter 10</t>
  </si>
  <si>
    <t>Protected sites - European sites, Ramsar and SSSIs protected species/habitats and other nature conservation sites.</t>
  </si>
  <si>
    <t>The activities shall not be carried out within 250 metres of the nearest sensitive receptor.</t>
  </si>
  <si>
    <t>Air transport and inhalation or deposition on garden fruit/vegetables and then ingestion.</t>
  </si>
  <si>
    <t xml:space="preserve"> Gastro-intestinal illness</t>
  </si>
  <si>
    <t xml:space="preserve">Release of particulate matter (dust) and bioaerosols </t>
  </si>
  <si>
    <t>Respiratory illness and irritation.</t>
  </si>
  <si>
    <t xml:space="preserve">Parameter 9 </t>
  </si>
  <si>
    <t xml:space="preserve">50 metres of a site that has relevant species or habitats protected under the Biodiversity Action Plan that the Environment Agency considers at risk to this activity. </t>
  </si>
  <si>
    <t>Parameter 11</t>
  </si>
  <si>
    <t>Parameter 12</t>
  </si>
  <si>
    <t>Parameter 13</t>
  </si>
  <si>
    <t>Parameter 14</t>
  </si>
  <si>
    <t>As above. Appropriate measures could include clearing waste, litter and mud arising from the activities from affected areas outside the site. Roads to be swept and damped down as necessary.</t>
  </si>
  <si>
    <t>Composting in open systems must be on impermeable surfacing and sealed drainage when the site is in groundwater Source Protection Zones (SPZs) 1 or 2. In all other locations hard standing is required.</t>
  </si>
  <si>
    <t xml:space="preserve">Activities is permitted if there are no Sensitive receptors within 250m. SR - (emissions of substances not controlled by emission limits).  SR (if required) - emissions management plan. SR - (emissions of substances not controlled by emission limits).  SR (if required) - emissions management plan. Point source emissions are only permitted via outlets from bio filters or equivalent abatement systems from closed systems (table 3.1). The systems is designed and maintained to reduce particulate and bioaerosols release and be engineered to be capable of treating emissions and air extracted. all abatement systems will be monitored and maintained to ensure efficiency.  Emissions of substances not controlled by emission limits (excluding odour and noise) shall not cause pollution.  The operator shall not be taken to have breached this rule if all appropriate measures, including, but not limited to, those specified in table 3.2 and relevant sector guidance note and any approved emissions management plan, have been taken to prevent or where that is not practicable, to minimise, those emissions.  </t>
  </si>
  <si>
    <t xml:space="preserve">Air transport then inhalation </t>
  </si>
  <si>
    <t xml:space="preserve">Operations are located 250m away form human receptors and bioaerosols will have decreased to back ground. </t>
  </si>
  <si>
    <t>50 metres of a Local Nature Reserves (LNR), Local Wildlife Site (LWS), Ancient woodland or Scheduled Ancient Monument;</t>
  </si>
  <si>
    <t xml:space="preserve">The only point source emission to air is from air abatement systems such as a bio filter. </t>
  </si>
  <si>
    <t xml:space="preserve">Operations must be managed and operated in accordance with a management system. The turning of windrows will be limited when the prevailing wind is towards the sensitive receptor. Temperature and moisture content is monitored and corrected to ensure optimum conditions and prevent the release of bioaerosols and particulate matter. Haul roads are kept free of debris and damped down in dry periods. </t>
  </si>
  <si>
    <t xml:space="preserve">Two separate tables of waste types for open and closed systems including waste exclusions </t>
  </si>
  <si>
    <t>Permitted quantity of wastes - &lt;75 tonnes in treatment at any one time and 500 tonnes at any one time (encompasses storage, physical treatment, composting and maturation).</t>
  </si>
  <si>
    <t>Secondary containment is constructed to CIRIA 736.</t>
  </si>
  <si>
    <t xml:space="preserve">The activities cannot take place within  50 metres of the presence of Great Crested Newts where it is linked to the breeding ponds of the newts by good habitat; or 
50 metres of a site that has relevant species or habitats protected under the Biodiversity Action Plan that the Environment Agency considers at risk to this activity or  
50 metres of a Local Nature Reserves(LNR), Local Wildlife Site (LWS), Ancient woodland or Scheduled Ancient Monument.
</t>
  </si>
  <si>
    <t>Waste will be processed with consideration for maintaining moisture content. Agitation processes will be considered with diligence to weather conditions and local sensitive receptors.</t>
  </si>
  <si>
    <t xml:space="preserve">As above. Sanitisation temperatures will be reached to allow pasteurization of material. Agitation will be undertaken as required  to maintain aerobic conditions but with consideration for wind direction. Using wind sock and or weather station on site.  Damping down areas as required. Road sweeping to keep vehicle  access debris free.  </t>
  </si>
  <si>
    <t xml:space="preserve">Local residents sensitive to litter. Plastic and litter in compost reduces land values and economic  market certainty. </t>
  </si>
  <si>
    <t xml:space="preserve">Appropriate measures includes waste assessment and rejection of contaminated material. Picking material on site and may include litter picking affected areas/ rejection of waste loads. Safe storage of non conforming waste and minimal storage prior to disposal. SR requires an emissions management plan where appropriate </t>
  </si>
  <si>
    <t>Composting produces and is likely to release odour. There is potential for exposure for anyone living or working close to the site (excluding operator and employees). Local residents sensitive to odour.</t>
  </si>
  <si>
    <t>Noise and vibration can causes significant disturbance and amenity issues for local residence and workplaces.</t>
  </si>
  <si>
    <t xml:space="preserve">Fire on site from arson, vandalism or spontaneous combustion. </t>
  </si>
  <si>
    <t xml:space="preserve">Exclusion distances set out. At 500 metres or more, the potential hazards from the permitted activities pose a low risk to the broad sensitivity of species and habitats groups. Also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</si>
  <si>
    <r>
      <t>Waste Operation: Composting biodegradable waste, open &amp; closed systems, treatment capacity no more than 75 t per day and  500 t total  at any one time</t>
    </r>
    <r>
      <rPr>
        <strike/>
        <sz val="10"/>
        <color theme="1"/>
        <rFont val="Arial"/>
        <family val="2"/>
      </rPr>
      <t xml:space="preserve"> up to 500 t at any one time</t>
    </r>
  </si>
  <si>
    <t xml:space="preserve">As limited by permit </t>
  </si>
  <si>
    <t>Generic risk assessment for standard rules set number SR2010 No14 v6.0 draft</t>
  </si>
  <si>
    <t>50  metres of the presence of great crested newts, where it is linked to the breeding ponds of the newts by good habitat.</t>
  </si>
  <si>
    <t xml:space="preserve">The activities shall not be carried out within 10 metres of a watercourse and </t>
  </si>
  <si>
    <t xml:space="preserve">Composting produces  and releases micro-organisms. There is potential for exposure if anyone living or working close to the site (excluding operator and employees). Dust and loose powers are excluded. </t>
  </si>
  <si>
    <t xml:space="preserve">Most dust will be washed off by rain or during food preparation for feedstock's. No loose powders and dusts are permitted. Waste moisture and temperature levels will be optimised. </t>
  </si>
  <si>
    <r>
      <rPr>
        <strike/>
        <sz val="10"/>
        <color theme="1"/>
        <rFont val="Arial"/>
        <family val="2"/>
      </rPr>
      <t>Very</t>
    </r>
    <r>
      <rPr>
        <sz val="10"/>
        <color theme="1"/>
        <rFont val="Arial"/>
        <family val="2"/>
      </rPr>
      <t xml:space="preserve"> Low</t>
    </r>
  </si>
  <si>
    <t xml:space="preserve">Litter on surrounding land and in final material. </t>
  </si>
  <si>
    <t xml:space="preserve">Nuisance, loss of amenity and harm to animal health and reduction in land bank value. </t>
  </si>
  <si>
    <t xml:space="preserve">Air transport then deposition. Direct spreading to land </t>
  </si>
  <si>
    <r>
      <rPr>
        <strike/>
        <sz val="10"/>
        <color theme="1"/>
        <rFont val="Arial"/>
        <family val="2"/>
      </rPr>
      <t xml:space="preserve">Waste, litter and </t>
    </r>
    <r>
      <rPr>
        <sz val="10"/>
        <color theme="1"/>
        <rFont val="Arial"/>
        <family val="2"/>
      </rPr>
      <t>mud on local roads</t>
    </r>
  </si>
  <si>
    <t>Risk of creating unsafe surface in wet weather. Local residents often sensitive to mud on roads.</t>
  </si>
  <si>
    <t>Optimal conditions must be maintained for waste acceptance and storage. Anaerobic conditions are prevented during processing by adopting appropriate measures. Leachate storage areas/tanks will be aerated or covered .  Process controls are followed in line with an approved managment system which includes and odour management plan and that  is fully implemented to minimise odour.</t>
  </si>
  <si>
    <t>Appropriate measures taken to ensure levels of noise and vibration likely to cause annoyance outside the site are prevented or minimised. Noise and vibration management plan (if required).</t>
  </si>
  <si>
    <t xml:space="preserve">Anaerobic conditions will be avoided, feedstocks mixed and processed within 5 days of reception. Rejection of infected material, temperatures will be raised to minimised pupa. Use of certified and approved knock down sprays if required. Removal of infected waste. </t>
  </si>
  <si>
    <t xml:space="preserve">Operations must be managed and operated in accordance with a management system (this includes site security measures to prevent unauthorised access. Emergency contract details will be displayed at site entrance. Pedestrian walk ways should be clearly marked. Visitors should receive a Health and safety induction when visiting site and must adhere to instruction form the site operator. </t>
  </si>
  <si>
    <t xml:space="preserve">Waste is normally moist on reception so not readily combustible. Permitted waste types are organic and non-hazardous. Waste can dry out during composting process and may become combustible. </t>
  </si>
  <si>
    <t>SR -requires a with a written management system that identifies and minimises risks of pollution, including those arising from operations, maintenance, accidents, incidents, non-conformances (will include fire and spillages). The monitoring of temperature and moisture to actively address rising temperatures. Allowing adequate fire breaks around material. Storage of fire fighting water. Ensure site drainage is documented within the managment system and clean water drainage identified.</t>
  </si>
  <si>
    <r>
      <rPr>
        <strike/>
        <sz val="10"/>
        <color theme="1"/>
        <rFont val="Arial"/>
        <family val="2"/>
      </rPr>
      <t xml:space="preserve">Very </t>
    </r>
    <r>
      <rPr>
        <sz val="10"/>
        <color theme="1"/>
        <rFont val="Arial"/>
        <family val="2"/>
      </rPr>
      <t>Low</t>
    </r>
  </si>
  <si>
    <t xml:space="preserve">There is a high potential for contaminated rainwater run-off from waste operations outside especially during heavy rain. No water abrstraction is permitted in these rule set. </t>
  </si>
  <si>
    <t xml:space="preserve">Appropriate measure taken to prevent emissions. Emissions management plan (if required). As above accident Managment plan </t>
  </si>
  <si>
    <t>Release of micro-organisms (bioaerosols). Release of particulate matter (dust) or micro-organisms (bioaerosols).</t>
  </si>
  <si>
    <t>500 metres of a European site (within the meaning of Regulation 8 of the Conservation of Habitats and Species Regulations 2017) or a Site of Special Scientific Interest (SSSI), including candidate or proposed sites or a Marine Conservation Zone.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</si>
</sst>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2"/>
      <color theme="1"/>
      <name val="Arial"/>
      <family val="2"/>
    </font>
    <font>
      <sz val="12"/>
      <color theme="1"/>
      <name val="Arial"/>
      <family val="2"/>
    </font>
    <font>
      <b/>
      <sz val="10"/>
      <name val="Arial"/>
      <family val="2"/>
    </font>
    <font>
      <sz val="10"/>
      <name val="Arial"/>
      <family val="2"/>
    </font>
    <font>
      <b/>
      <sz val="12"/>
      <name val="Arial"/>
      <family val="2"/>
    </font>
    <font>
      <b/>
      <sz val="12"/>
      <name val="Arial"/>
      <family val="2"/>
    </font>
    <font>
      <b/>
      <sz val="10"/>
      <name val="Arial"/>
      <family val="2"/>
    </font>
    <font>
      <sz val="10"/>
      <color theme="1"/>
      <name val="Arial"/>
      <family val="2"/>
    </font>
    <font>
      <b/>
      <sz val="12"/>
      <color theme="1"/>
      <name val="Arial"/>
      <family val="2"/>
    </font>
    <font>
      <b/>
      <sz val="10"/>
      <color theme="1"/>
      <name val="Arial"/>
      <family val="2"/>
    </font>
    <font>
      <b/>
      <sz val="14"/>
      <color theme="1"/>
      <name val="Arial"/>
      <family val="2"/>
    </font>
    <font>
      <strike/>
      <sz val="10"/>
      <color theme="1"/>
      <name val="Arial"/>
      <family val="2"/>
    </font>
    <font>
      <sz val="9"/>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9"/>
        <bgColor indexed="64"/>
      </patternFill>
    </fill>
    <fill>
      <patternFill patternType="solid">
        <fgColor rgb="FFFFFFCC"/>
        <bgColor indexed="64"/>
      </patternFill>
    </fill>
  </fills>
  <borders count="4">
    <border>
      <left/>
      <right/>
      <top/>
      <bottom/>
      <diagonal/>
    </border>
    <border>
      <left/>
      <right/>
      <top/>
      <bottom style="dash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4" fillId="0" borderId="0"/>
    <xf numFmtId="0" fontId="4" fillId="0" borderId="0"/>
  </cellStyleXfs>
  <cellXfs count="69">
    <xf numFmtId="0" fontId="0" fillId="0" borderId="0" xfId="0"/>
    <xf numFmtId="0" fontId="5" fillId="0" borderId="0" xfId="0" applyFont="1" applyFill="1" applyBorder="1" applyProtection="1"/>
    <xf numFmtId="0" fontId="0" fillId="0" borderId="0" xfId="0"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0" fontId="9" fillId="6" borderId="0" xfId="0" applyFont="1" applyFill="1" applyProtection="1"/>
    <xf numFmtId="0" fontId="1" fillId="6" borderId="0" xfId="0" applyFont="1" applyFill="1" applyProtection="1"/>
    <xf numFmtId="0" fontId="8" fillId="6" borderId="0" xfId="0" applyFont="1" applyFill="1" applyProtection="1"/>
    <xf numFmtId="0" fontId="9" fillId="6" borderId="0" xfId="0" applyFont="1" applyFill="1" applyBorder="1" applyProtection="1"/>
    <xf numFmtId="0" fontId="1" fillId="6" borderId="0" xfId="0" applyFont="1" applyFill="1" applyBorder="1" applyProtection="1"/>
    <xf numFmtId="0" fontId="8" fillId="6" borderId="1" xfId="0" applyFont="1" applyFill="1" applyBorder="1" applyProtection="1"/>
    <xf numFmtId="0" fontId="8" fillId="6" borderId="0" xfId="0" applyFont="1" applyFill="1" applyBorder="1" applyProtection="1"/>
    <xf numFmtId="0" fontId="11" fillId="6" borderId="0" xfId="0" applyFont="1" applyFill="1" applyBorder="1" applyProtection="1"/>
    <xf numFmtId="0" fontId="8" fillId="6" borderId="2" xfId="0" applyFont="1" applyFill="1" applyBorder="1" applyProtection="1"/>
    <xf numFmtId="0" fontId="9" fillId="0" borderId="0" xfId="0" applyFont="1" applyFill="1" applyBorder="1" applyProtection="1"/>
    <xf numFmtId="0" fontId="8" fillId="0" borderId="0" xfId="0" applyFont="1" applyFill="1" applyBorder="1" applyProtection="1"/>
    <xf numFmtId="0" fontId="8" fillId="0" borderId="0" xfId="0" applyFont="1" applyFill="1" applyBorder="1" applyAlignment="1" applyProtection="1"/>
    <xf numFmtId="0" fontId="8" fillId="0" borderId="0" xfId="0" applyFont="1" applyProtection="1"/>
    <xf numFmtId="0" fontId="11" fillId="0" borderId="0" xfId="0" applyFont="1" applyAlignment="1" applyProtection="1"/>
    <xf numFmtId="0" fontId="8" fillId="0" borderId="0" xfId="0" applyFont="1" applyAlignment="1" applyProtection="1"/>
    <xf numFmtId="0" fontId="8" fillId="10" borderId="1" xfId="0" applyFont="1" applyFill="1" applyBorder="1" applyAlignment="1" applyProtection="1">
      <alignment vertical="top" wrapText="1"/>
    </xf>
    <xf numFmtId="0" fontId="8" fillId="9" borderId="1" xfId="0" applyFont="1" applyFill="1" applyBorder="1" applyAlignment="1" applyProtection="1">
      <alignment vertical="top" wrapText="1"/>
    </xf>
    <xf numFmtId="0" fontId="8" fillId="0" borderId="1" xfId="0" applyFont="1" applyBorder="1" applyAlignment="1" applyProtection="1">
      <alignment vertical="top" wrapText="1"/>
    </xf>
    <xf numFmtId="0" fontId="8" fillId="9" borderId="2" xfId="0" applyFont="1" applyFill="1" applyBorder="1" applyAlignment="1" applyProtection="1">
      <alignment vertical="top" wrapText="1"/>
    </xf>
    <xf numFmtId="15" fontId="8" fillId="9" borderId="1" xfId="0" applyNumberFormat="1" applyFont="1" applyFill="1" applyBorder="1" applyAlignment="1" applyProtection="1">
      <alignment horizontal="left" vertical="top" wrapText="1"/>
    </xf>
    <xf numFmtId="0" fontId="8" fillId="0" borderId="1" xfId="0" applyFont="1" applyBorder="1" applyAlignment="1" applyProtection="1">
      <alignment horizontal="left" vertical="top" wrapText="1"/>
    </xf>
    <xf numFmtId="0" fontId="8" fillId="0" borderId="0" xfId="0" applyFont="1" applyFill="1" applyProtection="1"/>
    <xf numFmtId="0" fontId="8" fillId="0" borderId="0" xfId="0" applyFont="1" applyAlignment="1" applyProtection="1">
      <alignment vertical="top"/>
    </xf>
    <xf numFmtId="0" fontId="8" fillId="0" borderId="0" xfId="0" applyFont="1" applyAlignment="1" applyProtection="1"/>
    <xf numFmtId="0" fontId="8" fillId="0" borderId="0" xfId="0" applyFont="1" applyAlignment="1" applyProtection="1">
      <alignment wrapText="1"/>
    </xf>
    <xf numFmtId="0" fontId="8" fillId="0" borderId="0" xfId="0" applyFont="1" applyBorder="1" applyAlignment="1" applyProtection="1"/>
    <xf numFmtId="0" fontId="12" fillId="0" borderId="0" xfId="0" applyFont="1" applyBorder="1" applyAlignment="1" applyProtection="1"/>
    <xf numFmtId="0" fontId="8" fillId="0" borderId="0" xfId="0" applyFont="1" applyAlignment="1" applyProtection="1">
      <alignmen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8" fillId="0" borderId="0" xfId="0" applyFont="1" applyAlignment="1" applyProtection="1">
      <alignment vertical="center" wrapText="1"/>
    </xf>
    <xf numFmtId="0" fontId="8" fillId="0" borderId="0" xfId="0" applyFont="1" applyAlignment="1" applyProtection="1">
      <alignment vertical="center"/>
    </xf>
    <xf numFmtId="0" fontId="13" fillId="0" borderId="0" xfId="0" applyFont="1" applyBorder="1" applyAlignment="1" applyProtection="1">
      <alignment vertical="top"/>
    </xf>
    <xf numFmtId="0" fontId="8" fillId="0" borderId="0" xfId="0" applyFont="1" applyBorder="1" applyAlignment="1" applyProtection="1">
      <alignment vertical="top"/>
    </xf>
    <xf numFmtId="0" fontId="0" fillId="0" borderId="0" xfId="0" applyBorder="1" applyProtection="1"/>
    <xf numFmtId="0" fontId="5" fillId="7" borderId="3" xfId="0" applyFont="1" applyFill="1" applyBorder="1" applyAlignment="1" applyProtection="1">
      <alignment horizontal="left" vertical="top"/>
    </xf>
    <xf numFmtId="0" fontId="0" fillId="7" borderId="3" xfId="0" applyFill="1" applyBorder="1" applyAlignment="1" applyProtection="1">
      <alignment horizontal="left" vertical="top"/>
    </xf>
    <xf numFmtId="0" fontId="6" fillId="7" borderId="3" xfId="0" applyFont="1" applyFill="1" applyBorder="1" applyAlignment="1" applyProtection="1">
      <alignment horizontal="left" vertical="top"/>
    </xf>
    <xf numFmtId="0" fontId="0" fillId="0" borderId="0" xfId="0" applyProtection="1"/>
    <xf numFmtId="0" fontId="3" fillId="7" borderId="3" xfId="0" applyFont="1" applyFill="1" applyBorder="1" applyAlignment="1" applyProtection="1">
      <alignment horizontal="left" vertical="top" wrapText="1"/>
    </xf>
    <xf numFmtId="0" fontId="4" fillId="0" borderId="0" xfId="0" applyFont="1" applyBorder="1" applyProtection="1"/>
    <xf numFmtId="0" fontId="3" fillId="2" borderId="3" xfId="0" applyFont="1" applyFill="1" applyBorder="1" applyAlignment="1" applyProtection="1">
      <alignment horizontal="left" vertical="top" wrapText="1"/>
    </xf>
    <xf numFmtId="0" fontId="4" fillId="0" borderId="0" xfId="0" applyFont="1" applyProtection="1"/>
    <xf numFmtId="0" fontId="8" fillId="0" borderId="0" xfId="0" applyFont="1" applyAlignment="1" applyProtection="1">
      <alignment horizontal="center" vertical="top"/>
    </xf>
    <xf numFmtId="0" fontId="8" fillId="0" borderId="3" xfId="0" applyFont="1" applyBorder="1" applyAlignment="1" applyProtection="1">
      <alignment horizontal="left" vertical="top" wrapText="1"/>
    </xf>
    <xf numFmtId="0" fontId="8" fillId="4" borderId="3" xfId="0" applyFont="1" applyFill="1" applyBorder="1" applyAlignment="1" applyProtection="1">
      <alignment horizontal="left" vertical="top" wrapText="1"/>
    </xf>
    <xf numFmtId="0" fontId="10" fillId="8" borderId="3"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12" fillId="0" borderId="0" xfId="0" applyFont="1" applyAlignment="1" applyProtection="1">
      <alignment horizontal="center" vertical="top"/>
    </xf>
    <xf numFmtId="0" fontId="12" fillId="0" borderId="0" xfId="0" applyFont="1" applyProtection="1"/>
    <xf numFmtId="0" fontId="8" fillId="0" borderId="3" xfId="1" applyFont="1" applyBorder="1" applyAlignment="1" applyProtection="1">
      <alignment horizontal="left" vertical="top" wrapText="1"/>
    </xf>
    <xf numFmtId="0" fontId="0" fillId="0" borderId="0" xfId="0" applyBorder="1" applyAlignment="1" applyProtection="1">
      <alignment horizontal="center"/>
    </xf>
    <xf numFmtId="0" fontId="7" fillId="0" borderId="0" xfId="0" applyFont="1" applyFill="1" applyBorder="1" applyAlignment="1" applyProtection="1">
      <alignment horizontal="left"/>
    </xf>
    <xf numFmtId="0" fontId="0" fillId="5" borderId="0" xfId="0" applyFill="1" applyBorder="1" applyProtection="1"/>
    <xf numFmtId="0" fontId="0" fillId="4" borderId="0" xfId="0" applyFill="1" applyBorder="1" applyProtection="1"/>
    <xf numFmtId="0" fontId="0" fillId="3" borderId="0" xfId="0" applyFill="1" applyProtection="1"/>
    <xf numFmtId="0" fontId="0" fillId="3" borderId="0" xfId="0" applyFill="1" applyBorder="1" applyProtection="1"/>
    <xf numFmtId="0" fontId="0" fillId="4" borderId="0" xfId="0" applyFill="1" applyProtection="1"/>
    <xf numFmtId="0" fontId="0" fillId="5" borderId="0" xfId="0" applyFill="1" applyProtection="1"/>
    <xf numFmtId="0" fontId="0" fillId="0" borderId="0" xfId="0" applyFill="1" applyProtection="1"/>
    <xf numFmtId="0" fontId="0" fillId="2" borderId="0" xfId="0" applyFill="1" applyBorder="1" applyProtection="1"/>
    <xf numFmtId="2" fontId="0" fillId="0" borderId="0" xfId="0" applyNumberFormat="1" applyBorder="1" applyProtection="1"/>
  </cellXfs>
  <cellStyles count="4">
    <cellStyle name="Normal" xfId="0" builtinId="0"/>
    <cellStyle name="Normal 2" xfId="2"/>
    <cellStyle name="Normal 3" xfId="3"/>
    <cellStyle name="Normal 4"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usernames" Target="revisions/userNames.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EA86E96-E5F0-4A7C-80B5-E79A3C3DEF9B}" protected="1">
  <header guid="{BEA86E96-E5F0-4A7C-80B5-E79A3C3DEF9B}" dateTime="2019-10-17T12:08:54" maxSheetId="2" userName="Environment Agency User" r:id="rId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EA86E96-E5F0-4A7C-80B5-E79A3C3DEF9B}" name="Environment Agency User" id="-504280121" dateTime="2019-10-17T12:08:5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6"/>
  <sheetViews>
    <sheetView tabSelected="1" topLeftCell="B1" zoomScaleNormal="100" zoomScaleSheetLayoutView="100" workbookViewId="0">
      <selection activeCell="D28" sqref="D28:K28"/>
    </sheetView>
  </sheetViews>
  <sheetFormatPr defaultRowHeight="12.75" x14ac:dyDescent="0.2"/>
  <cols>
    <col min="1" max="1" width="0" style="45" hidden="1" customWidth="1"/>
    <col min="2" max="2" width="16.7109375" style="45" customWidth="1"/>
    <col min="3" max="3" width="16.85546875" style="45" customWidth="1"/>
    <col min="4" max="4" width="16.7109375" style="45" customWidth="1"/>
    <col min="5" max="5" width="22" style="45" customWidth="1"/>
    <col min="6" max="6" width="12.5703125" style="45" customWidth="1"/>
    <col min="7" max="7" width="14.7109375" style="45" customWidth="1"/>
    <col min="8" max="8" width="12.42578125" style="45" customWidth="1"/>
    <col min="9" max="9" width="19" style="45" customWidth="1"/>
    <col min="10" max="10" width="26.7109375" style="45" customWidth="1"/>
    <col min="11" max="11" width="32.42578125" style="45" customWidth="1"/>
    <col min="12" max="16384" width="9.140625" style="45"/>
  </cols>
  <sheetData>
    <row r="1" spans="1:13" s="17" customFormat="1" ht="18" x14ac:dyDescent="0.25">
      <c r="B1" s="18" t="s">
        <v>141</v>
      </c>
      <c r="C1" s="19"/>
      <c r="D1" s="19"/>
      <c r="E1" s="19"/>
      <c r="F1" s="19"/>
      <c r="G1" s="19"/>
      <c r="H1" s="19"/>
      <c r="I1" s="19"/>
    </row>
    <row r="2" spans="1:13" s="17" customFormat="1" ht="12.75" customHeight="1" x14ac:dyDescent="0.25">
      <c r="B2" s="5"/>
      <c r="C2" s="5"/>
      <c r="D2" s="5"/>
      <c r="E2" s="6"/>
      <c r="F2" s="7"/>
      <c r="G2" s="7"/>
      <c r="H2" s="7"/>
      <c r="I2" s="7"/>
      <c r="J2" s="7"/>
      <c r="K2" s="7"/>
    </row>
    <row r="3" spans="1:13" s="17" customFormat="1" ht="15.75" x14ac:dyDescent="0.25">
      <c r="B3" s="8" t="s">
        <v>35</v>
      </c>
      <c r="C3" s="8"/>
      <c r="D3" s="8"/>
      <c r="E3" s="9"/>
      <c r="F3" s="20" t="s">
        <v>139</v>
      </c>
      <c r="G3" s="20"/>
      <c r="H3" s="20"/>
      <c r="I3" s="20"/>
      <c r="J3" s="20"/>
      <c r="K3" s="10"/>
    </row>
    <row r="4" spans="1:13" s="17" customFormat="1" ht="9.75" customHeight="1" x14ac:dyDescent="0.25">
      <c r="B4" s="8"/>
      <c r="C4" s="8"/>
      <c r="D4" s="8"/>
      <c r="E4" s="9"/>
      <c r="F4" s="11"/>
      <c r="G4" s="11"/>
      <c r="H4" s="7"/>
      <c r="I4" s="7"/>
      <c r="J4" s="7"/>
      <c r="K4" s="7"/>
    </row>
    <row r="5" spans="1:13" s="17" customFormat="1" ht="15.75" customHeight="1" x14ac:dyDescent="0.25">
      <c r="B5" s="8" t="s">
        <v>36</v>
      </c>
      <c r="C5" s="8"/>
      <c r="D5" s="8"/>
      <c r="E5" s="9"/>
      <c r="F5" s="21" t="s">
        <v>37</v>
      </c>
      <c r="G5" s="21"/>
      <c r="H5" s="21"/>
      <c r="I5" s="21"/>
      <c r="J5" s="21"/>
      <c r="K5" s="10"/>
    </row>
    <row r="6" spans="1:13" s="17" customFormat="1" ht="9.75" customHeight="1" x14ac:dyDescent="0.25">
      <c r="B6" s="8"/>
      <c r="C6" s="8"/>
      <c r="D6" s="8"/>
      <c r="E6" s="9"/>
      <c r="F6" s="11"/>
      <c r="G6" s="11"/>
      <c r="H6" s="7"/>
      <c r="I6" s="7"/>
      <c r="J6" s="7"/>
      <c r="K6" s="7"/>
    </row>
    <row r="7" spans="1:13" s="17" customFormat="1" ht="15.75" x14ac:dyDescent="0.25">
      <c r="B7" s="8" t="s">
        <v>0</v>
      </c>
      <c r="C7" s="9"/>
      <c r="D7" s="9"/>
      <c r="E7" s="9"/>
      <c r="F7" s="21" t="s">
        <v>32</v>
      </c>
      <c r="G7" s="21"/>
      <c r="H7" s="21"/>
      <c r="I7" s="21"/>
      <c r="J7" s="21"/>
      <c r="K7" s="10"/>
    </row>
    <row r="8" spans="1:13" s="17" customFormat="1" ht="9.75" customHeight="1" x14ac:dyDescent="0.25">
      <c r="B8" s="12"/>
      <c r="C8" s="11"/>
      <c r="D8" s="11"/>
      <c r="E8" s="11"/>
      <c r="F8" s="11"/>
      <c r="G8" s="11"/>
      <c r="H8" s="7"/>
      <c r="I8" s="7"/>
      <c r="J8" s="7"/>
      <c r="K8" s="7"/>
    </row>
    <row r="9" spans="1:13" s="17" customFormat="1" ht="15.75" customHeight="1" x14ac:dyDescent="0.25">
      <c r="B9" s="8" t="s">
        <v>38</v>
      </c>
      <c r="C9" s="9"/>
      <c r="D9" s="9"/>
      <c r="E9" s="9"/>
      <c r="F9" s="21" t="s">
        <v>140</v>
      </c>
      <c r="G9" s="22"/>
      <c r="H9" s="22"/>
      <c r="I9" s="22"/>
      <c r="J9" s="22"/>
      <c r="K9" s="10"/>
    </row>
    <row r="10" spans="1:13" s="17" customFormat="1" ht="10.5" customHeight="1" x14ac:dyDescent="0.2">
      <c r="B10" s="11"/>
      <c r="C10" s="11"/>
      <c r="D10" s="11"/>
      <c r="E10" s="11"/>
      <c r="F10" s="11"/>
      <c r="G10" s="11"/>
      <c r="H10" s="7"/>
      <c r="I10" s="7"/>
      <c r="J10" s="7"/>
      <c r="K10" s="7"/>
    </row>
    <row r="11" spans="1:13" s="17" customFormat="1" ht="15.75" x14ac:dyDescent="0.25">
      <c r="B11" s="8" t="s">
        <v>1</v>
      </c>
      <c r="C11" s="11"/>
      <c r="D11" s="11"/>
      <c r="E11" s="11"/>
      <c r="F11" s="23" t="s">
        <v>33</v>
      </c>
      <c r="G11" s="23"/>
      <c r="H11" s="23"/>
      <c r="I11" s="23"/>
      <c r="J11" s="23"/>
      <c r="K11" s="13"/>
    </row>
    <row r="12" spans="1:13" s="17" customFormat="1" ht="11.25" customHeight="1" x14ac:dyDescent="0.25">
      <c r="B12" s="8"/>
      <c r="C12" s="11"/>
      <c r="D12" s="11"/>
      <c r="E12" s="11"/>
      <c r="F12" s="11"/>
      <c r="G12" s="11"/>
      <c r="H12" s="5"/>
      <c r="I12" s="7"/>
      <c r="J12" s="7"/>
      <c r="K12" s="7"/>
    </row>
    <row r="13" spans="1:13" s="17" customFormat="1" ht="15.75" x14ac:dyDescent="0.25">
      <c r="B13" s="8" t="s">
        <v>2</v>
      </c>
      <c r="C13" s="11"/>
      <c r="D13" s="11"/>
      <c r="E13" s="11"/>
      <c r="F13" s="24">
        <v>43738</v>
      </c>
      <c r="G13" s="25"/>
      <c r="H13" s="25"/>
      <c r="I13" s="25"/>
      <c r="J13" s="25"/>
      <c r="K13" s="10"/>
    </row>
    <row r="14" spans="1:13" s="17" customFormat="1" ht="15.75" x14ac:dyDescent="0.25">
      <c r="B14" s="8"/>
      <c r="C14" s="11"/>
      <c r="D14" s="11"/>
      <c r="E14" s="11"/>
      <c r="F14" s="11"/>
      <c r="G14" s="11"/>
      <c r="H14" s="8"/>
      <c r="I14" s="11"/>
      <c r="J14" s="11"/>
      <c r="K14" s="11"/>
    </row>
    <row r="15" spans="1:13" s="17" customFormat="1" ht="15.75" x14ac:dyDescent="0.25">
      <c r="A15" s="26"/>
      <c r="B15" s="14"/>
      <c r="C15" s="14" t="s">
        <v>39</v>
      </c>
      <c r="D15" s="15"/>
      <c r="E15" s="15"/>
      <c r="F15" s="15"/>
      <c r="G15" s="15"/>
      <c r="H15" s="14"/>
      <c r="I15" s="15"/>
      <c r="J15" s="15"/>
      <c r="K15" s="15"/>
      <c r="L15" s="26"/>
      <c r="M15" s="26"/>
    </row>
    <row r="16" spans="1:13" s="17" customFormat="1" ht="15.75" x14ac:dyDescent="0.25">
      <c r="A16" s="26"/>
      <c r="B16" s="14"/>
      <c r="C16" s="17" t="s">
        <v>28</v>
      </c>
      <c r="D16" s="16" t="s">
        <v>40</v>
      </c>
      <c r="E16" s="19"/>
      <c r="F16" s="19"/>
      <c r="G16" s="19"/>
      <c r="H16" s="19"/>
      <c r="I16" s="19"/>
      <c r="J16" s="19"/>
      <c r="K16" s="19"/>
      <c r="L16" s="26"/>
      <c r="M16" s="26"/>
    </row>
    <row r="17" spans="1:32" s="17" customFormat="1" x14ac:dyDescent="0.2">
      <c r="A17" s="26"/>
      <c r="C17" s="27" t="s">
        <v>29</v>
      </c>
      <c r="D17" s="28" t="s">
        <v>127</v>
      </c>
      <c r="E17" s="29"/>
      <c r="F17" s="29"/>
      <c r="G17" s="29"/>
      <c r="H17" s="29"/>
      <c r="I17" s="29"/>
      <c r="J17" s="29"/>
      <c r="K17" s="29"/>
      <c r="L17" s="26"/>
      <c r="M17" s="26"/>
    </row>
    <row r="18" spans="1:32" s="17" customFormat="1" x14ac:dyDescent="0.2">
      <c r="A18" s="26"/>
      <c r="C18" s="17" t="s">
        <v>30</v>
      </c>
      <c r="D18" s="30" t="s">
        <v>128</v>
      </c>
      <c r="E18" s="31"/>
      <c r="F18" s="31"/>
      <c r="G18" s="31"/>
      <c r="H18" s="31"/>
      <c r="I18" s="31"/>
      <c r="J18" s="31"/>
      <c r="K18" s="31"/>
      <c r="L18" s="26"/>
      <c r="M18" s="26"/>
    </row>
    <row r="19" spans="1:32" s="17" customFormat="1" x14ac:dyDescent="0.2">
      <c r="A19" s="26"/>
      <c r="C19" s="17" t="s">
        <v>41</v>
      </c>
      <c r="D19" s="19" t="s">
        <v>108</v>
      </c>
      <c r="E19" s="19"/>
      <c r="F19" s="19"/>
      <c r="G19" s="19"/>
      <c r="H19" s="19"/>
      <c r="I19" s="19"/>
      <c r="J19" s="19"/>
      <c r="K19" s="19"/>
      <c r="L19" s="26"/>
      <c r="M19" s="26"/>
    </row>
    <row r="20" spans="1:32" s="17" customFormat="1" x14ac:dyDescent="0.2">
      <c r="A20" s="26"/>
      <c r="C20" s="17" t="s">
        <v>42</v>
      </c>
      <c r="D20" s="28" t="s">
        <v>162</v>
      </c>
      <c r="E20" s="28"/>
      <c r="F20" s="28"/>
      <c r="G20" s="28"/>
      <c r="H20" s="28"/>
      <c r="I20" s="28"/>
      <c r="J20" s="28"/>
      <c r="K20" s="28"/>
      <c r="L20" s="26"/>
      <c r="M20" s="26"/>
    </row>
    <row r="21" spans="1:32" s="17" customFormat="1" x14ac:dyDescent="0.2">
      <c r="A21" s="26"/>
      <c r="C21" s="32" t="s">
        <v>43</v>
      </c>
      <c r="D21" s="28" t="s">
        <v>142</v>
      </c>
      <c r="E21" s="28"/>
      <c r="F21" s="28"/>
      <c r="G21" s="28"/>
      <c r="H21" s="28"/>
      <c r="I21" s="28"/>
      <c r="J21" s="28"/>
      <c r="K21" s="28"/>
      <c r="L21" s="26"/>
      <c r="M21" s="26"/>
    </row>
    <row r="22" spans="1:32" s="17" customFormat="1" x14ac:dyDescent="0.2">
      <c r="A22" s="26"/>
      <c r="C22" s="32" t="s">
        <v>45</v>
      </c>
      <c r="D22" s="33" t="s">
        <v>143</v>
      </c>
      <c r="E22" s="34"/>
      <c r="F22" s="34"/>
      <c r="G22" s="34"/>
      <c r="H22" s="34"/>
      <c r="I22" s="34"/>
      <c r="J22" s="34"/>
      <c r="K22" s="34"/>
      <c r="L22" s="26"/>
      <c r="M22" s="26"/>
    </row>
    <row r="23" spans="1:32" s="17" customFormat="1" x14ac:dyDescent="0.2">
      <c r="A23" s="26"/>
      <c r="C23" s="17" t="s">
        <v>46</v>
      </c>
      <c r="D23" s="35" t="s">
        <v>120</v>
      </c>
      <c r="E23" s="35"/>
      <c r="F23" s="35"/>
      <c r="G23" s="35"/>
      <c r="H23" s="35"/>
      <c r="I23" s="35"/>
      <c r="J23" s="35"/>
      <c r="K23" s="35"/>
      <c r="L23" s="26"/>
      <c r="M23" s="26"/>
    </row>
    <row r="24" spans="1:32" s="17" customFormat="1" x14ac:dyDescent="0.2">
      <c r="A24" s="26"/>
      <c r="C24" s="17" t="s">
        <v>113</v>
      </c>
      <c r="D24" s="19" t="s">
        <v>129</v>
      </c>
      <c r="E24" s="19"/>
      <c r="F24" s="19"/>
      <c r="G24" s="19"/>
      <c r="H24" s="19"/>
      <c r="I24" s="19"/>
      <c r="J24" s="19"/>
      <c r="K24" s="19"/>
      <c r="L24" s="26"/>
      <c r="M24" s="26"/>
    </row>
    <row r="25" spans="1:32" s="17" customFormat="1" x14ac:dyDescent="0.2">
      <c r="A25" s="26"/>
      <c r="C25" s="17" t="s">
        <v>106</v>
      </c>
      <c r="D25" s="17" t="s">
        <v>124</v>
      </c>
      <c r="E25" s="28"/>
      <c r="F25" s="28"/>
      <c r="G25" s="28"/>
      <c r="H25" s="28"/>
      <c r="I25" s="28"/>
      <c r="J25" s="28"/>
      <c r="K25" s="28"/>
      <c r="L25" s="26"/>
      <c r="M25" s="26"/>
    </row>
    <row r="26" spans="1:32" s="17" customFormat="1" x14ac:dyDescent="0.2">
      <c r="A26" s="26"/>
      <c r="C26" s="17" t="s">
        <v>115</v>
      </c>
      <c r="D26" s="17" t="s">
        <v>114</v>
      </c>
      <c r="L26" s="26"/>
      <c r="M26" s="26"/>
    </row>
    <row r="27" spans="1:32" s="32" customFormat="1" x14ac:dyDescent="0.2">
      <c r="A27" s="36"/>
      <c r="C27" s="17" t="s">
        <v>116</v>
      </c>
      <c r="D27" s="19" t="s">
        <v>103</v>
      </c>
      <c r="E27" s="19"/>
      <c r="F27" s="19"/>
      <c r="G27" s="19"/>
      <c r="H27" s="19"/>
      <c r="I27" s="19"/>
      <c r="J27" s="19"/>
      <c r="K27" s="19"/>
      <c r="L27" s="36"/>
      <c r="M27" s="36"/>
    </row>
    <row r="28" spans="1:32" s="17" customFormat="1" x14ac:dyDescent="0.2">
      <c r="A28" s="26"/>
      <c r="C28" s="32" t="s">
        <v>117</v>
      </c>
      <c r="D28" s="37" t="s">
        <v>44</v>
      </c>
      <c r="E28" s="38"/>
      <c r="F28" s="38"/>
      <c r="G28" s="38"/>
      <c r="H28" s="38"/>
      <c r="I28" s="38"/>
      <c r="J28" s="38"/>
      <c r="K28" s="38"/>
      <c r="L28" s="26"/>
      <c r="M28" s="26"/>
    </row>
    <row r="29" spans="1:32" s="17" customFormat="1" x14ac:dyDescent="0.2">
      <c r="A29" s="26"/>
      <c r="C29" s="17" t="s">
        <v>118</v>
      </c>
      <c r="D29" s="17" t="s">
        <v>125</v>
      </c>
      <c r="L29" s="26"/>
      <c r="M29" s="26"/>
    </row>
    <row r="30" spans="1:32" s="17" customFormat="1" x14ac:dyDescent="0.2">
      <c r="A30" s="26"/>
      <c r="D30" s="39" t="s">
        <v>130</v>
      </c>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row>
    <row r="31" spans="1:32" s="17" customFormat="1" x14ac:dyDescent="0.2">
      <c r="B31" s="26"/>
      <c r="C31" s="26"/>
      <c r="D31" s="26"/>
      <c r="E31" s="26"/>
      <c r="F31" s="15"/>
      <c r="H31" s="26"/>
      <c r="I31" s="26"/>
      <c r="J31" s="26"/>
      <c r="K31" s="26"/>
    </row>
    <row r="32" spans="1:32" ht="28.5" customHeight="1" x14ac:dyDescent="0.2">
      <c r="A32" s="41"/>
      <c r="B32" s="42" t="s">
        <v>3</v>
      </c>
      <c r="C32" s="43"/>
      <c r="D32" s="43"/>
      <c r="E32" s="43"/>
      <c r="F32" s="44"/>
      <c r="G32" s="44" t="s">
        <v>4</v>
      </c>
      <c r="H32" s="44"/>
      <c r="I32" s="44"/>
      <c r="J32" s="42" t="s">
        <v>31</v>
      </c>
      <c r="K32" s="43"/>
    </row>
    <row r="33" spans="1:11" ht="25.5" x14ac:dyDescent="0.2">
      <c r="A33" s="41"/>
      <c r="B33" s="46" t="s">
        <v>5</v>
      </c>
      <c r="C33" s="46" t="s">
        <v>6</v>
      </c>
      <c r="D33" s="46" t="s">
        <v>7</v>
      </c>
      <c r="E33" s="46" t="s">
        <v>8</v>
      </c>
      <c r="F33" s="46" t="s">
        <v>9</v>
      </c>
      <c r="G33" s="46" t="s">
        <v>10</v>
      </c>
      <c r="H33" s="46" t="s">
        <v>11</v>
      </c>
      <c r="I33" s="46" t="s">
        <v>12</v>
      </c>
      <c r="J33" s="46" t="s">
        <v>13</v>
      </c>
      <c r="K33" s="46" t="s">
        <v>14</v>
      </c>
    </row>
    <row r="34" spans="1:11" s="49" customFormat="1" ht="108" customHeight="1" x14ac:dyDescent="0.2">
      <c r="A34" s="47"/>
      <c r="B34" s="48" t="s">
        <v>15</v>
      </c>
      <c r="C34" s="48" t="s">
        <v>16</v>
      </c>
      <c r="D34" s="48" t="s">
        <v>17</v>
      </c>
      <c r="E34" s="48" t="s">
        <v>18</v>
      </c>
      <c r="F34" s="48" t="s">
        <v>19</v>
      </c>
      <c r="G34" s="48" t="s">
        <v>20</v>
      </c>
      <c r="H34" s="48" t="s">
        <v>21</v>
      </c>
      <c r="I34" s="48" t="s">
        <v>22</v>
      </c>
      <c r="J34" s="48" t="s">
        <v>23</v>
      </c>
      <c r="K34" s="48" t="s">
        <v>34</v>
      </c>
    </row>
    <row r="35" spans="1:11" s="17" customFormat="1" ht="343.5" customHeight="1" x14ac:dyDescent="0.2">
      <c r="A35" s="50"/>
      <c r="B35" s="51" t="s">
        <v>47</v>
      </c>
      <c r="C35" s="51" t="s">
        <v>161</v>
      </c>
      <c r="D35" s="51" t="s">
        <v>48</v>
      </c>
      <c r="E35" s="51" t="s">
        <v>49</v>
      </c>
      <c r="F35" s="52" t="s">
        <v>27</v>
      </c>
      <c r="G35" s="52" t="s">
        <v>27</v>
      </c>
      <c r="H35" s="53" t="s">
        <v>27</v>
      </c>
      <c r="I35" s="54" t="s">
        <v>144</v>
      </c>
      <c r="J35" s="51" t="s">
        <v>121</v>
      </c>
      <c r="K35" s="51" t="s">
        <v>25</v>
      </c>
    </row>
    <row r="36" spans="1:11" s="56" customFormat="1" ht="208.5" customHeight="1" x14ac:dyDescent="0.2">
      <c r="A36" s="55"/>
      <c r="B36" s="51" t="s">
        <v>47</v>
      </c>
      <c r="C36" s="51" t="s">
        <v>50</v>
      </c>
      <c r="D36" s="51" t="s">
        <v>48</v>
      </c>
      <c r="E36" s="51" t="s">
        <v>49</v>
      </c>
      <c r="F36" s="52" t="s">
        <v>27</v>
      </c>
      <c r="G36" s="52" t="s">
        <v>26</v>
      </c>
      <c r="H36" s="53" t="s">
        <v>27</v>
      </c>
      <c r="I36" s="54" t="s">
        <v>51</v>
      </c>
      <c r="J36" s="51" t="s">
        <v>131</v>
      </c>
      <c r="K36" s="51" t="s">
        <v>25</v>
      </c>
    </row>
    <row r="37" spans="1:11" s="17" customFormat="1" ht="191.25" x14ac:dyDescent="0.2">
      <c r="A37" s="50"/>
      <c r="B37" s="51" t="s">
        <v>47</v>
      </c>
      <c r="C37" s="51" t="s">
        <v>111</v>
      </c>
      <c r="D37" s="51" t="s">
        <v>112</v>
      </c>
      <c r="E37" s="51" t="s">
        <v>122</v>
      </c>
      <c r="F37" s="52" t="s">
        <v>27</v>
      </c>
      <c r="G37" s="52" t="s">
        <v>26</v>
      </c>
      <c r="H37" s="53" t="s">
        <v>26</v>
      </c>
      <c r="I37" s="54" t="s">
        <v>123</v>
      </c>
      <c r="J37" s="51" t="s">
        <v>126</v>
      </c>
      <c r="K37" s="51" t="s">
        <v>25</v>
      </c>
    </row>
    <row r="38" spans="1:11" s="17" customFormat="1" ht="140.25" customHeight="1" x14ac:dyDescent="0.2">
      <c r="A38" s="50"/>
      <c r="B38" s="51" t="s">
        <v>47</v>
      </c>
      <c r="C38" s="51" t="s">
        <v>52</v>
      </c>
      <c r="D38" s="51" t="s">
        <v>110</v>
      </c>
      <c r="E38" s="51" t="s">
        <v>109</v>
      </c>
      <c r="F38" s="52" t="s">
        <v>26</v>
      </c>
      <c r="G38" s="52" t="s">
        <v>26</v>
      </c>
      <c r="H38" s="53" t="s">
        <v>26</v>
      </c>
      <c r="I38" s="54" t="s">
        <v>145</v>
      </c>
      <c r="J38" s="51" t="s">
        <v>132</v>
      </c>
      <c r="K38" s="51" t="s">
        <v>146</v>
      </c>
    </row>
    <row r="39" spans="1:11" s="17" customFormat="1" ht="156.75" customHeight="1" x14ac:dyDescent="0.2">
      <c r="A39" s="50"/>
      <c r="B39" s="51" t="s">
        <v>53</v>
      </c>
      <c r="C39" s="57" t="s">
        <v>147</v>
      </c>
      <c r="D39" s="51" t="s">
        <v>148</v>
      </c>
      <c r="E39" s="51" t="s">
        <v>149</v>
      </c>
      <c r="F39" s="52" t="s">
        <v>26</v>
      </c>
      <c r="G39" s="52" t="s">
        <v>26</v>
      </c>
      <c r="H39" s="53" t="s">
        <v>26</v>
      </c>
      <c r="I39" s="54" t="s">
        <v>133</v>
      </c>
      <c r="J39" s="51" t="s">
        <v>134</v>
      </c>
      <c r="K39" s="51" t="s">
        <v>25</v>
      </c>
    </row>
    <row r="40" spans="1:11" s="17" customFormat="1" ht="112.5" customHeight="1" x14ac:dyDescent="0.2">
      <c r="A40" s="50"/>
      <c r="B40" s="51" t="s">
        <v>47</v>
      </c>
      <c r="C40" s="51" t="s">
        <v>150</v>
      </c>
      <c r="D40" s="51" t="s">
        <v>54</v>
      </c>
      <c r="E40" s="51" t="s">
        <v>55</v>
      </c>
      <c r="F40" s="52" t="s">
        <v>26</v>
      </c>
      <c r="G40" s="52" t="s">
        <v>26</v>
      </c>
      <c r="H40" s="53" t="s">
        <v>26</v>
      </c>
      <c r="I40" s="54" t="s">
        <v>151</v>
      </c>
      <c r="J40" s="51" t="s">
        <v>119</v>
      </c>
      <c r="K40" s="51" t="s">
        <v>25</v>
      </c>
    </row>
    <row r="41" spans="1:11" s="17" customFormat="1" ht="187.5" customHeight="1" x14ac:dyDescent="0.2">
      <c r="A41" s="50"/>
      <c r="B41" s="51" t="s">
        <v>47</v>
      </c>
      <c r="C41" s="51" t="s">
        <v>56</v>
      </c>
      <c r="D41" s="51" t="s">
        <v>57</v>
      </c>
      <c r="E41" s="51" t="s">
        <v>49</v>
      </c>
      <c r="F41" s="52" t="s">
        <v>27</v>
      </c>
      <c r="G41" s="52" t="s">
        <v>26</v>
      </c>
      <c r="H41" s="53" t="s">
        <v>27</v>
      </c>
      <c r="I41" s="54" t="s">
        <v>135</v>
      </c>
      <c r="J41" s="51" t="s">
        <v>152</v>
      </c>
      <c r="K41" s="51" t="s">
        <v>25</v>
      </c>
    </row>
    <row r="42" spans="1:11" s="17" customFormat="1" ht="162.75" customHeight="1" x14ac:dyDescent="0.2">
      <c r="A42" s="50"/>
      <c r="B42" s="51" t="s">
        <v>47</v>
      </c>
      <c r="C42" s="51" t="s">
        <v>58</v>
      </c>
      <c r="D42" s="51" t="s">
        <v>59</v>
      </c>
      <c r="E42" s="51" t="s">
        <v>60</v>
      </c>
      <c r="F42" s="52" t="s">
        <v>26</v>
      </c>
      <c r="G42" s="52" t="s">
        <v>26</v>
      </c>
      <c r="H42" s="53" t="s">
        <v>26</v>
      </c>
      <c r="I42" s="54" t="s">
        <v>136</v>
      </c>
      <c r="J42" s="51" t="s">
        <v>153</v>
      </c>
      <c r="K42" s="51"/>
    </row>
    <row r="43" spans="1:11" s="17" customFormat="1" ht="235.5" customHeight="1" x14ac:dyDescent="0.2">
      <c r="A43" s="50"/>
      <c r="B43" s="51" t="s">
        <v>47</v>
      </c>
      <c r="C43" s="51" t="s">
        <v>61</v>
      </c>
      <c r="D43" s="51" t="s">
        <v>62</v>
      </c>
      <c r="E43" s="51" t="s">
        <v>63</v>
      </c>
      <c r="F43" s="52" t="s">
        <v>26</v>
      </c>
      <c r="G43" s="52" t="s">
        <v>26</v>
      </c>
      <c r="H43" s="53" t="s">
        <v>26</v>
      </c>
      <c r="I43" s="54" t="s">
        <v>64</v>
      </c>
      <c r="J43" s="51" t="s">
        <v>100</v>
      </c>
      <c r="K43" s="51" t="s">
        <v>25</v>
      </c>
    </row>
    <row r="44" spans="1:11" s="17" customFormat="1" ht="116.25" customHeight="1" x14ac:dyDescent="0.2">
      <c r="A44" s="50"/>
      <c r="B44" s="51" t="s">
        <v>47</v>
      </c>
      <c r="C44" s="51" t="s">
        <v>65</v>
      </c>
      <c r="D44" s="51" t="s">
        <v>66</v>
      </c>
      <c r="E44" s="51" t="s">
        <v>63</v>
      </c>
      <c r="F44" s="52" t="s">
        <v>26</v>
      </c>
      <c r="G44" s="52" t="s">
        <v>26</v>
      </c>
      <c r="H44" s="53" t="s">
        <v>26</v>
      </c>
      <c r="I44" s="54" t="s">
        <v>67</v>
      </c>
      <c r="J44" s="51" t="s">
        <v>154</v>
      </c>
      <c r="K44" s="51" t="s">
        <v>25</v>
      </c>
    </row>
    <row r="45" spans="1:11" s="17" customFormat="1" ht="140.25" customHeight="1" x14ac:dyDescent="0.2">
      <c r="A45" s="50"/>
      <c r="B45" s="51" t="s">
        <v>69</v>
      </c>
      <c r="C45" s="51" t="s">
        <v>70</v>
      </c>
      <c r="D45" s="51" t="s">
        <v>71</v>
      </c>
      <c r="E45" s="51" t="s">
        <v>72</v>
      </c>
      <c r="F45" s="52" t="s">
        <v>25</v>
      </c>
      <c r="G45" s="52" t="s">
        <v>26</v>
      </c>
      <c r="H45" s="53" t="s">
        <v>26</v>
      </c>
      <c r="I45" s="54" t="s">
        <v>73</v>
      </c>
      <c r="J45" s="51" t="s">
        <v>101</v>
      </c>
      <c r="K45" s="51" t="s">
        <v>25</v>
      </c>
    </row>
    <row r="46" spans="1:11" s="17" customFormat="1" ht="129.75" customHeight="1" x14ac:dyDescent="0.2">
      <c r="A46" s="50"/>
      <c r="B46" s="51" t="s">
        <v>74</v>
      </c>
      <c r="C46" s="51" t="s">
        <v>75</v>
      </c>
      <c r="D46" s="51" t="s">
        <v>76</v>
      </c>
      <c r="E46" s="51" t="s">
        <v>77</v>
      </c>
      <c r="F46" s="52" t="s">
        <v>26</v>
      </c>
      <c r="G46" s="52" t="s">
        <v>26</v>
      </c>
      <c r="H46" s="53" t="s">
        <v>26</v>
      </c>
      <c r="I46" s="54" t="s">
        <v>78</v>
      </c>
      <c r="J46" s="51" t="s">
        <v>155</v>
      </c>
      <c r="K46" s="51" t="s">
        <v>25</v>
      </c>
    </row>
    <row r="47" spans="1:11" s="17" customFormat="1" ht="133.5" customHeight="1" x14ac:dyDescent="0.2">
      <c r="A47" s="50"/>
      <c r="B47" s="51" t="s">
        <v>98</v>
      </c>
      <c r="C47" s="51" t="s">
        <v>137</v>
      </c>
      <c r="D47" s="51" t="s">
        <v>99</v>
      </c>
      <c r="E47" s="51" t="s">
        <v>79</v>
      </c>
      <c r="F47" s="52" t="s">
        <v>25</v>
      </c>
      <c r="G47" s="52" t="s">
        <v>25</v>
      </c>
      <c r="H47" s="53" t="s">
        <v>25</v>
      </c>
      <c r="I47" s="54" t="s">
        <v>156</v>
      </c>
      <c r="J47" s="51" t="s">
        <v>157</v>
      </c>
      <c r="K47" s="51" t="s">
        <v>158</v>
      </c>
    </row>
    <row r="48" spans="1:11" s="17" customFormat="1" ht="283.5" customHeight="1" x14ac:dyDescent="0.2">
      <c r="A48" s="50"/>
      <c r="B48" s="51" t="s">
        <v>80</v>
      </c>
      <c r="C48" s="51" t="s">
        <v>81</v>
      </c>
      <c r="D48" s="51" t="s">
        <v>82</v>
      </c>
      <c r="E48" s="51" t="s">
        <v>83</v>
      </c>
      <c r="F48" s="52" t="s">
        <v>27</v>
      </c>
      <c r="G48" s="52" t="s">
        <v>25</v>
      </c>
      <c r="H48" s="53" t="s">
        <v>26</v>
      </c>
      <c r="I48" s="54" t="s">
        <v>102</v>
      </c>
      <c r="J48" s="51" t="s">
        <v>104</v>
      </c>
      <c r="K48" s="51" t="s">
        <v>25</v>
      </c>
    </row>
    <row r="49" spans="1:11" s="17" customFormat="1" ht="195" customHeight="1" x14ac:dyDescent="0.2">
      <c r="A49" s="50"/>
      <c r="B49" s="51" t="s">
        <v>84</v>
      </c>
      <c r="C49" s="51" t="s">
        <v>81</v>
      </c>
      <c r="D49" s="51" t="s">
        <v>85</v>
      </c>
      <c r="E49" s="51" t="s">
        <v>86</v>
      </c>
      <c r="F49" s="52" t="s">
        <v>27</v>
      </c>
      <c r="G49" s="52" t="s">
        <v>26</v>
      </c>
      <c r="H49" s="53" t="s">
        <v>27</v>
      </c>
      <c r="I49" s="54" t="s">
        <v>159</v>
      </c>
      <c r="J49" s="51" t="s">
        <v>68</v>
      </c>
      <c r="K49" s="51" t="s">
        <v>25</v>
      </c>
    </row>
    <row r="50" spans="1:11" s="17" customFormat="1" ht="192.75" customHeight="1" x14ac:dyDescent="0.2">
      <c r="A50" s="50"/>
      <c r="B50" s="51" t="s">
        <v>87</v>
      </c>
      <c r="C50" s="51" t="s">
        <v>81</v>
      </c>
      <c r="D50" s="51" t="s">
        <v>88</v>
      </c>
      <c r="E50" s="51" t="s">
        <v>89</v>
      </c>
      <c r="F50" s="52" t="s">
        <v>27</v>
      </c>
      <c r="G50" s="52" t="s">
        <v>27</v>
      </c>
      <c r="H50" s="53" t="s">
        <v>27</v>
      </c>
      <c r="I50" s="54" t="s">
        <v>90</v>
      </c>
      <c r="J50" s="51" t="s">
        <v>105</v>
      </c>
      <c r="K50" s="51"/>
    </row>
    <row r="51" spans="1:11" s="17" customFormat="1" ht="92.25" customHeight="1" x14ac:dyDescent="0.2">
      <c r="A51" s="50"/>
      <c r="B51" s="51" t="s">
        <v>47</v>
      </c>
      <c r="C51" s="51" t="s">
        <v>91</v>
      </c>
      <c r="D51" s="51" t="s">
        <v>92</v>
      </c>
      <c r="E51" s="51" t="s">
        <v>93</v>
      </c>
      <c r="F51" s="52" t="s">
        <v>25</v>
      </c>
      <c r="G51" s="52" t="s">
        <v>26</v>
      </c>
      <c r="H51" s="53" t="s">
        <v>26</v>
      </c>
      <c r="I51" s="54" t="s">
        <v>94</v>
      </c>
      <c r="J51" s="51" t="s">
        <v>160</v>
      </c>
      <c r="K51" s="51" t="s">
        <v>25</v>
      </c>
    </row>
    <row r="52" spans="1:11" s="17" customFormat="1" ht="409.6" customHeight="1" x14ac:dyDescent="0.2">
      <c r="A52" s="50"/>
      <c r="B52" s="51" t="s">
        <v>107</v>
      </c>
      <c r="C52" s="51" t="s">
        <v>95</v>
      </c>
      <c r="D52" s="51" t="s">
        <v>96</v>
      </c>
      <c r="E52" s="51" t="s">
        <v>95</v>
      </c>
      <c r="F52" s="52" t="s">
        <v>26</v>
      </c>
      <c r="G52" s="52" t="s">
        <v>26</v>
      </c>
      <c r="H52" s="53" t="s">
        <v>26</v>
      </c>
      <c r="I52" s="54" t="s">
        <v>97</v>
      </c>
      <c r="J52" s="51" t="s">
        <v>138</v>
      </c>
      <c r="K52" s="51" t="s">
        <v>25</v>
      </c>
    </row>
    <row r="53" spans="1:11" x14ac:dyDescent="0.2">
      <c r="A53" s="58"/>
      <c r="B53" s="41"/>
      <c r="C53" s="41"/>
      <c r="D53" s="41"/>
      <c r="E53" s="41"/>
      <c r="F53" s="2"/>
      <c r="G53" s="2"/>
      <c r="H53" s="2"/>
      <c r="I53" s="2"/>
      <c r="J53" s="41"/>
      <c r="K53" s="41"/>
    </row>
    <row r="54" spans="1:11" x14ac:dyDescent="0.2">
      <c r="A54" s="58"/>
      <c r="B54" s="41"/>
      <c r="C54" s="41"/>
      <c r="D54" s="41"/>
      <c r="E54" s="41"/>
      <c r="F54" s="2"/>
      <c r="G54" s="2"/>
      <c r="H54" s="2"/>
      <c r="I54" s="2"/>
      <c r="J54" s="41"/>
      <c r="K54" s="41"/>
    </row>
    <row r="55" spans="1:11" x14ac:dyDescent="0.2">
      <c r="A55" s="58"/>
      <c r="B55" s="41"/>
      <c r="C55" s="41"/>
      <c r="D55" s="41"/>
      <c r="E55" s="41"/>
      <c r="F55" s="2"/>
      <c r="G55" s="2"/>
      <c r="H55" s="2"/>
      <c r="I55" s="2"/>
      <c r="J55" s="41"/>
      <c r="K55" s="41"/>
    </row>
    <row r="56" spans="1:11" ht="15.75" x14ac:dyDescent="0.25">
      <c r="A56" s="58"/>
      <c r="B56" s="4"/>
      <c r="C56" s="2"/>
      <c r="D56" s="2"/>
      <c r="E56" s="2"/>
      <c r="F56" s="2"/>
      <c r="G56" s="2"/>
      <c r="H56" s="1"/>
      <c r="I56" s="2"/>
      <c r="J56" s="2"/>
      <c r="K56" s="41"/>
    </row>
    <row r="57" spans="1:11" ht="15.75" x14ac:dyDescent="0.25">
      <c r="A57" s="58"/>
      <c r="B57" s="3"/>
      <c r="C57" s="2"/>
      <c r="D57" s="2"/>
      <c r="E57" s="2"/>
      <c r="F57" s="2"/>
      <c r="G57" s="2"/>
      <c r="H57" s="1"/>
      <c r="I57" s="2"/>
      <c r="J57" s="2"/>
      <c r="K57" s="41"/>
    </row>
    <row r="58" spans="1:11" ht="15.75" x14ac:dyDescent="0.25">
      <c r="A58" s="58"/>
      <c r="B58" s="3"/>
      <c r="C58" s="2"/>
      <c r="D58" s="2"/>
      <c r="E58" s="2"/>
      <c r="F58" s="2"/>
      <c r="G58" s="2"/>
      <c r="H58" s="1"/>
      <c r="I58" s="2"/>
      <c r="J58" s="2"/>
      <c r="K58" s="41"/>
    </row>
    <row r="59" spans="1:11" ht="15.75" hidden="1" x14ac:dyDescent="0.25">
      <c r="A59" s="58"/>
      <c r="B59" s="3"/>
      <c r="C59" s="2"/>
      <c r="D59" s="2"/>
      <c r="E59" s="2"/>
      <c r="F59" s="2"/>
      <c r="G59" s="2"/>
      <c r="H59" s="1"/>
      <c r="I59" s="2"/>
      <c r="J59" s="2"/>
      <c r="K59" s="41"/>
    </row>
    <row r="60" spans="1:11" hidden="1" x14ac:dyDescent="0.2">
      <c r="A60" s="58"/>
      <c r="B60" s="41"/>
      <c r="C60" s="41"/>
      <c r="D60" s="41"/>
      <c r="E60" s="41"/>
      <c r="F60" s="2"/>
      <c r="G60" s="2"/>
      <c r="H60" s="2"/>
      <c r="I60" s="2"/>
      <c r="J60" s="41"/>
      <c r="K60" s="41"/>
    </row>
    <row r="61" spans="1:11" hidden="1" x14ac:dyDescent="0.2">
      <c r="A61" s="58"/>
      <c r="B61" s="41"/>
      <c r="C61" s="59" t="s">
        <v>24</v>
      </c>
      <c r="D61" s="59" t="s">
        <v>25</v>
      </c>
      <c r="E61" s="59" t="s">
        <v>26</v>
      </c>
      <c r="F61" s="59" t="s">
        <v>27</v>
      </c>
      <c r="G61" s="2"/>
      <c r="H61" s="2"/>
      <c r="I61" s="2"/>
      <c r="J61" s="41"/>
      <c r="K61" s="41"/>
    </row>
    <row r="62" spans="1:11" hidden="1" x14ac:dyDescent="0.2">
      <c r="A62" s="58"/>
      <c r="B62" s="3" t="s">
        <v>27</v>
      </c>
      <c r="C62" s="60">
        <v>4</v>
      </c>
      <c r="D62" s="61">
        <v>8</v>
      </c>
      <c r="E62" s="62">
        <v>12</v>
      </c>
      <c r="F62" s="63">
        <v>16</v>
      </c>
      <c r="G62" s="2"/>
      <c r="H62" s="2"/>
      <c r="I62" s="2"/>
      <c r="J62" s="41"/>
      <c r="K62" s="41"/>
    </row>
    <row r="63" spans="1:11" hidden="1" x14ac:dyDescent="0.2">
      <c r="A63" s="58"/>
      <c r="B63" s="3" t="s">
        <v>26</v>
      </c>
      <c r="C63" s="60">
        <v>3</v>
      </c>
      <c r="D63" s="61">
        <v>6</v>
      </c>
      <c r="E63" s="64">
        <v>9</v>
      </c>
      <c r="F63" s="63">
        <v>12</v>
      </c>
      <c r="G63" s="2"/>
      <c r="H63" s="2"/>
      <c r="I63" s="2"/>
      <c r="J63" s="41"/>
      <c r="K63" s="41"/>
    </row>
    <row r="64" spans="1:11" hidden="1" x14ac:dyDescent="0.2">
      <c r="A64" s="58"/>
      <c r="B64" s="3" t="s">
        <v>25</v>
      </c>
      <c r="C64" s="60">
        <v>2</v>
      </c>
      <c r="D64" s="60">
        <v>4</v>
      </c>
      <c r="E64" s="64">
        <v>6</v>
      </c>
      <c r="F64" s="61">
        <v>8</v>
      </c>
      <c r="G64" s="2"/>
      <c r="H64" s="2"/>
      <c r="I64" s="2"/>
      <c r="J64" s="41"/>
      <c r="K64" s="41"/>
    </row>
    <row r="65" spans="1:11" hidden="1" x14ac:dyDescent="0.2">
      <c r="A65" s="58"/>
      <c r="B65" s="3" t="s">
        <v>24</v>
      </c>
      <c r="C65" s="60">
        <v>1</v>
      </c>
      <c r="D65" s="60">
        <v>2</v>
      </c>
      <c r="E65" s="65">
        <v>3</v>
      </c>
      <c r="F65" s="60">
        <v>4</v>
      </c>
      <c r="G65" s="2"/>
      <c r="H65" s="2"/>
      <c r="I65" s="2"/>
      <c r="J65" s="41"/>
      <c r="K65" s="41"/>
    </row>
    <row r="66" spans="1:11" hidden="1" x14ac:dyDescent="0.2">
      <c r="A66" s="58"/>
      <c r="B66" s="66"/>
      <c r="C66" s="2"/>
      <c r="D66" s="2"/>
      <c r="E66" s="66"/>
      <c r="F66" s="2"/>
      <c r="G66" s="2"/>
      <c r="H66" s="2"/>
      <c r="I66" s="2"/>
      <c r="J66" s="41"/>
      <c r="K66" s="41"/>
    </row>
    <row r="67" spans="1:11" hidden="1" x14ac:dyDescent="0.2">
      <c r="A67" s="58"/>
      <c r="B67" s="41"/>
      <c r="C67" s="41"/>
      <c r="D67" s="41"/>
      <c r="E67" s="41"/>
      <c r="F67" s="2"/>
      <c r="G67" s="2"/>
      <c r="H67" s="2"/>
      <c r="I67" s="2"/>
      <c r="J67" s="41"/>
      <c r="K67" s="41"/>
    </row>
    <row r="68" spans="1:11" hidden="1" x14ac:dyDescent="0.2">
      <c r="A68" s="58"/>
      <c r="B68" s="41"/>
      <c r="C68" s="41"/>
      <c r="D68" s="41"/>
      <c r="E68" s="41"/>
      <c r="F68" s="2"/>
      <c r="G68" s="2"/>
      <c r="H68" s="2"/>
      <c r="I68" s="2"/>
      <c r="J68" s="41"/>
      <c r="K68" s="41"/>
    </row>
    <row r="69" spans="1:11" hidden="1" x14ac:dyDescent="0.2">
      <c r="A69" s="58"/>
      <c r="B69" s="41"/>
      <c r="C69" s="41"/>
      <c r="D69" s="41"/>
      <c r="E69" s="41"/>
      <c r="F69" s="2" t="s">
        <v>24</v>
      </c>
      <c r="G69" s="2"/>
      <c r="H69" s="67">
        <f>IF(F45="",0,IF(F45="Very low",1,IF(F45="Low",2,IF(F45="Medium",3,IF(F45="High",4,F47)))))</f>
        <v>2</v>
      </c>
      <c r="I69" s="67">
        <f>IF(G45="",0,IF(G45="Very low",1,IF(G45="Low",2,IF(G45="Medium",3,IF(G45="High",4,G47)))))</f>
        <v>3</v>
      </c>
      <c r="J69" s="68">
        <f>IF(H69*I69=0,"",IF(H69*I69&gt;0.5,H69*I69))</f>
        <v>6</v>
      </c>
      <c r="K69" s="41" t="str">
        <f>IF(J69="","",IF(J69&lt;5, "Low",IF(J69&lt;11,"Medium",IF(J69&gt;11,"High"))))</f>
        <v>Medium</v>
      </c>
    </row>
    <row r="70" spans="1:11" hidden="1" x14ac:dyDescent="0.2">
      <c r="A70" s="58"/>
      <c r="B70" s="41"/>
      <c r="C70" s="41"/>
      <c r="D70" s="41"/>
      <c r="E70" s="41"/>
      <c r="F70" s="2" t="s">
        <v>25</v>
      </c>
      <c r="G70" s="2"/>
      <c r="H70" s="67">
        <f>IF(F47="",0,IF(F47="Very low",1,IF(F47="Low",2,IF(F47="Medium",3,IF(F47="High",4,#REF!)))))</f>
        <v>2</v>
      </c>
      <c r="I70" s="67">
        <f>IF(G47="",0,IF(G47="Very low",1,IF(G47="Low",2,IF(G47="Medium",3,IF(G47="High",4,#REF!)))))</f>
        <v>2</v>
      </c>
      <c r="J70" s="68">
        <f t="shared" ref="J70:J88" si="0">IF(H70*I70=0,"",IF(H70*I70&gt;0.5,H70*I70))</f>
        <v>4</v>
      </c>
      <c r="K70" s="41" t="str">
        <f t="shared" ref="K70:K88" si="1">IF(J70="","",IF(J70&lt;5, "Low",IF(J70&lt;11,"Medium",IF(J70&gt;11,"High"))))</f>
        <v>Low</v>
      </c>
    </row>
    <row r="71" spans="1:11" hidden="1" x14ac:dyDescent="0.2">
      <c r="A71" s="58"/>
      <c r="B71" s="41"/>
      <c r="C71" s="41"/>
      <c r="D71" s="41"/>
      <c r="E71" s="41"/>
      <c r="F71" s="2" t="s">
        <v>26</v>
      </c>
      <c r="G71" s="2"/>
      <c r="H71" s="67" t="e">
        <f>IF(#REF!="",0,IF(#REF!="Very low",1,IF(#REF!="Low",2,IF(#REF!="Medium",3,IF(#REF!="High",4,F35)))))</f>
        <v>#REF!</v>
      </c>
      <c r="I71" s="67" t="e">
        <f>IF(#REF!="",0,IF(#REF!="Very low",1,IF(#REF!="Low",2,IF(#REF!="Medium",3,IF(#REF!="High",4,G35)))))</f>
        <v>#REF!</v>
      </c>
      <c r="J71" s="68" t="e">
        <f t="shared" si="0"/>
        <v>#REF!</v>
      </c>
      <c r="K71" s="41" t="e">
        <f t="shared" si="1"/>
        <v>#REF!</v>
      </c>
    </row>
    <row r="72" spans="1:11" hidden="1" x14ac:dyDescent="0.2">
      <c r="A72" s="58"/>
      <c r="B72" s="41"/>
      <c r="C72" s="41"/>
      <c r="D72" s="41"/>
      <c r="E72" s="41"/>
      <c r="F72" s="2" t="s">
        <v>27</v>
      </c>
      <c r="G72" s="2"/>
      <c r="H72" s="67">
        <f>IF(F35="",0,IF(F35="Very low",1,IF(F35="Low",2,IF(F35="Medium",3,IF(F35="High",4,F36)))))</f>
        <v>4</v>
      </c>
      <c r="I72" s="67">
        <f>IF(G35="",0,IF(G35="Very low",1,IF(G35="Low",2,IF(G35="Medium",3,IF(G35="High",4,G36)))))</f>
        <v>4</v>
      </c>
      <c r="J72" s="68">
        <f t="shared" si="0"/>
        <v>16</v>
      </c>
      <c r="K72" s="41" t="str">
        <f t="shared" si="1"/>
        <v>High</v>
      </c>
    </row>
    <row r="73" spans="1:11" hidden="1" x14ac:dyDescent="0.2">
      <c r="A73" s="58"/>
      <c r="B73" s="41"/>
      <c r="C73" s="41"/>
      <c r="D73" s="41"/>
      <c r="E73" s="41"/>
      <c r="F73" s="2"/>
      <c r="G73" s="2"/>
      <c r="H73" s="67">
        <f>IF(F36="",0,IF(F36="Very low",1,IF(F36="Low",2,IF(F36="Medium",3,IF(F36="High",4,F37)))))</f>
        <v>4</v>
      </c>
      <c r="I73" s="67">
        <f>IF(G36="",0,IF(G36="Very low",1,IF(G36="Low",2,IF(G36="Medium",3,IF(G36="High",4,G37)))))</f>
        <v>3</v>
      </c>
      <c r="J73" s="68">
        <f t="shared" si="0"/>
        <v>12</v>
      </c>
      <c r="K73" s="41" t="str">
        <f t="shared" si="1"/>
        <v>High</v>
      </c>
    </row>
    <row r="74" spans="1:11" hidden="1" x14ac:dyDescent="0.2">
      <c r="A74" s="58"/>
      <c r="B74" s="41"/>
      <c r="C74" s="41"/>
      <c r="D74" s="41"/>
      <c r="E74" s="41"/>
      <c r="F74" s="2"/>
      <c r="G74" s="2"/>
      <c r="H74" s="67">
        <f>IF(F37="",0,IF(F37="Very low",1,IF(F37="Low",2,IF(F37="Medium",3,IF(F37="High",4,#REF!)))))</f>
        <v>4</v>
      </c>
      <c r="I74" s="67">
        <f>IF(G37="",0,IF(G37="Very low",1,IF(G37="Low",2,IF(G37="Medium",3,IF(G37="High",4,#REF!)))))</f>
        <v>3</v>
      </c>
      <c r="J74" s="68">
        <f t="shared" si="0"/>
        <v>12</v>
      </c>
      <c r="K74" s="41" t="str">
        <f t="shared" si="1"/>
        <v>High</v>
      </c>
    </row>
    <row r="75" spans="1:11" hidden="1" x14ac:dyDescent="0.2">
      <c r="A75" s="58"/>
      <c r="B75" s="41"/>
      <c r="C75" s="41"/>
      <c r="D75" s="41"/>
      <c r="E75" s="41"/>
      <c r="F75" s="2"/>
      <c r="G75" s="2"/>
      <c r="H75" s="67" t="e">
        <f>IF(#REF!="",0,IF(#REF!="Very low",1,IF(#REF!="Low",2,IF(#REF!="Medium",3,IF(#REF!="High",4,F39)))))</f>
        <v>#REF!</v>
      </c>
      <c r="I75" s="67" t="e">
        <f>IF(#REF!="",0,IF(#REF!="Very low",1,IF(#REF!="Low",2,IF(#REF!="Medium",3,IF(#REF!="High",4,G39)))))</f>
        <v>#REF!</v>
      </c>
      <c r="J75" s="68" t="e">
        <f t="shared" si="0"/>
        <v>#REF!</v>
      </c>
      <c r="K75" s="41" t="e">
        <f t="shared" si="1"/>
        <v>#REF!</v>
      </c>
    </row>
    <row r="76" spans="1:11" hidden="1" x14ac:dyDescent="0.2">
      <c r="A76" s="58"/>
      <c r="B76" s="41"/>
      <c r="C76" s="41"/>
      <c r="D76" s="41"/>
      <c r="E76" s="41"/>
      <c r="F76" s="2"/>
      <c r="G76" s="2"/>
      <c r="H76" s="67">
        <f>IF(F39="",0,IF(F39="Very low",1,IF(F39="Low",2,IF(F39="Medium",3,IF(F39="High",4,#REF!)))))</f>
        <v>3</v>
      </c>
      <c r="I76" s="67">
        <f>IF(G39="",0,IF(G39="Very low",1,IF(G39="Low",2,IF(G39="Medium",3,IF(G39="High",4,#REF!)))))</f>
        <v>3</v>
      </c>
      <c r="J76" s="68">
        <f t="shared" si="0"/>
        <v>9</v>
      </c>
      <c r="K76" s="41" t="str">
        <f t="shared" si="1"/>
        <v>Medium</v>
      </c>
    </row>
    <row r="77" spans="1:11" hidden="1" x14ac:dyDescent="0.2">
      <c r="A77" s="58"/>
      <c r="B77" s="41"/>
      <c r="C77" s="2" t="s">
        <v>24</v>
      </c>
      <c r="D77" s="2" t="s">
        <v>25</v>
      </c>
      <c r="E77" s="2" t="s">
        <v>26</v>
      </c>
      <c r="F77" s="2" t="s">
        <v>27</v>
      </c>
      <c r="G77" s="2"/>
      <c r="H77" s="67" t="e">
        <f>IF(#REF!="",0,IF(#REF!="Very low",1,IF(#REF!="Low",2,IF(#REF!="Medium",3,IF(#REF!="High",4,#REF!)))))</f>
        <v>#REF!</v>
      </c>
      <c r="I77" s="67" t="e">
        <f>IF(#REF!="",0,IF(#REF!="Very low",1,IF(#REF!="Low",2,IF(#REF!="Medium",3,IF(#REF!="High",4,#REF!)))))</f>
        <v>#REF!</v>
      </c>
      <c r="J77" s="68" t="e">
        <f t="shared" si="0"/>
        <v>#REF!</v>
      </c>
      <c r="K77" s="41" t="e">
        <f t="shared" si="1"/>
        <v>#REF!</v>
      </c>
    </row>
    <row r="78" spans="1:11" hidden="1" x14ac:dyDescent="0.2">
      <c r="A78" s="58"/>
      <c r="B78" s="2" t="s">
        <v>24</v>
      </c>
      <c r="C78" s="60">
        <v>1</v>
      </c>
      <c r="D78" s="60">
        <v>2</v>
      </c>
      <c r="E78" s="65">
        <v>3</v>
      </c>
      <c r="F78" s="60">
        <v>4</v>
      </c>
      <c r="G78" s="2"/>
      <c r="H78" s="67" t="e">
        <f>IF(#REF!="",0,IF(#REF!="Very low",1,IF(#REF!="Low",2,IF(#REF!="Medium",3,IF(#REF!="High",4,F40)))))</f>
        <v>#REF!</v>
      </c>
      <c r="I78" s="67" t="e">
        <f>IF(#REF!="",0,IF(#REF!="Very low",1,IF(#REF!="Low",2,IF(#REF!="Medium",3,IF(#REF!="High",4,G40)))))</f>
        <v>#REF!</v>
      </c>
      <c r="J78" s="68" t="e">
        <f t="shared" si="0"/>
        <v>#REF!</v>
      </c>
      <c r="K78" s="41" t="e">
        <f t="shared" si="1"/>
        <v>#REF!</v>
      </c>
    </row>
    <row r="79" spans="1:11" hidden="1" x14ac:dyDescent="0.2">
      <c r="A79" s="58"/>
      <c r="B79" s="2" t="s">
        <v>25</v>
      </c>
      <c r="C79" s="60">
        <v>2</v>
      </c>
      <c r="D79" s="60">
        <v>4</v>
      </c>
      <c r="E79" s="64">
        <v>6</v>
      </c>
      <c r="F79" s="61">
        <v>8</v>
      </c>
      <c r="G79" s="2"/>
      <c r="H79" s="67">
        <f>IF(F40="",0,IF(F40="Very low",1,IF(F40="Low",2,IF(F40="Medium",3,IF(F40="High",4,#REF!)))))</f>
        <v>3</v>
      </c>
      <c r="I79" s="67">
        <f>IF(G40="",0,IF(G40="Very low",1,IF(G40="Low",2,IF(G40="Medium",3,IF(G40="High",4,#REF!)))))</f>
        <v>3</v>
      </c>
      <c r="J79" s="68">
        <f t="shared" si="0"/>
        <v>9</v>
      </c>
      <c r="K79" s="41" t="str">
        <f t="shared" si="1"/>
        <v>Medium</v>
      </c>
    </row>
    <row r="80" spans="1:11" hidden="1" x14ac:dyDescent="0.2">
      <c r="A80" s="58"/>
      <c r="B80" s="2" t="s">
        <v>26</v>
      </c>
      <c r="C80" s="60">
        <v>3</v>
      </c>
      <c r="D80" s="61">
        <v>6</v>
      </c>
      <c r="E80" s="64">
        <v>9</v>
      </c>
      <c r="F80" s="63">
        <v>12</v>
      </c>
      <c r="G80" s="2"/>
      <c r="H80" s="67" t="e">
        <f>IF(#REF!="",0,IF(#REF!="Very low",1,IF(#REF!="Low",2,IF(#REF!="Medium",3,IF(#REF!="High",4,#REF!)))))</f>
        <v>#REF!</v>
      </c>
      <c r="I80" s="67" t="e">
        <f>IF(#REF!="",0,IF(#REF!="Very low",1,IF(#REF!="Low",2,IF(#REF!="Medium",3,IF(#REF!="High",4,#REF!)))))</f>
        <v>#REF!</v>
      </c>
      <c r="J80" s="68" t="e">
        <f t="shared" si="0"/>
        <v>#REF!</v>
      </c>
      <c r="K80" s="41" t="e">
        <f t="shared" si="1"/>
        <v>#REF!</v>
      </c>
    </row>
    <row r="81" spans="1:11" hidden="1" x14ac:dyDescent="0.2">
      <c r="A81" s="58"/>
      <c r="B81" s="2" t="s">
        <v>27</v>
      </c>
      <c r="C81" s="60">
        <v>4</v>
      </c>
      <c r="D81" s="61">
        <v>8</v>
      </c>
      <c r="E81" s="62">
        <v>12</v>
      </c>
      <c r="F81" s="63">
        <v>16</v>
      </c>
      <c r="G81" s="2"/>
      <c r="H81" s="67" t="e">
        <f>IF(#REF!="",0,IF(#REF!="Very low",1,IF(#REF!="Low",2,IF(#REF!="Medium",3,IF(#REF!="High",4,#REF!)))))</f>
        <v>#REF!</v>
      </c>
      <c r="I81" s="67" t="e">
        <f>IF(#REF!="",0,IF(#REF!="Very low",1,IF(#REF!="Low",2,IF(#REF!="Medium",3,IF(#REF!="High",4,#REF!)))))</f>
        <v>#REF!</v>
      </c>
      <c r="J81" s="68" t="e">
        <f t="shared" si="0"/>
        <v>#REF!</v>
      </c>
      <c r="K81" s="41" t="e">
        <f t="shared" si="1"/>
        <v>#REF!</v>
      </c>
    </row>
    <row r="82" spans="1:11" hidden="1" x14ac:dyDescent="0.2">
      <c r="A82" s="58"/>
      <c r="B82" s="2"/>
      <c r="C82" s="2"/>
      <c r="D82" s="2"/>
      <c r="F82" s="2"/>
      <c r="G82" s="2"/>
      <c r="H82" s="67" t="e">
        <f>IF(#REF!="",0,IF(#REF!="Very low",1,IF(#REF!="Low",2,IF(#REF!="Medium",3,IF(#REF!="High",4,#REF!)))))</f>
        <v>#REF!</v>
      </c>
      <c r="I82" s="67" t="e">
        <f>IF(#REF!="",0,IF(#REF!="Very low",1,IF(#REF!="Low",2,IF(#REF!="Medium",3,IF(#REF!="High",4,#REF!)))))</f>
        <v>#REF!</v>
      </c>
      <c r="J82" s="68" t="e">
        <f t="shared" si="0"/>
        <v>#REF!</v>
      </c>
      <c r="K82" s="41" t="e">
        <f t="shared" si="1"/>
        <v>#REF!</v>
      </c>
    </row>
    <row r="83" spans="1:11" hidden="1" x14ac:dyDescent="0.2">
      <c r="A83" s="58"/>
      <c r="B83" s="41"/>
      <c r="C83" s="41"/>
      <c r="D83" s="41"/>
      <c r="E83" s="41"/>
      <c r="F83" s="2"/>
      <c r="G83" s="2"/>
      <c r="H83" s="67" t="e">
        <f>IF(#REF!="",0,IF(#REF!="Very low",1,IF(#REF!="Low",2,IF(#REF!="Medium",3,IF(#REF!="High",4,#REF!)))))</f>
        <v>#REF!</v>
      </c>
      <c r="I83" s="67" t="e">
        <f>IF(#REF!="",0,IF(#REF!="Very low",1,IF(#REF!="Low",2,IF(#REF!="Medium",3,IF(#REF!="High",4,#REF!)))))</f>
        <v>#REF!</v>
      </c>
      <c r="J83" s="68" t="e">
        <f t="shared" si="0"/>
        <v>#REF!</v>
      </c>
      <c r="K83" s="41" t="e">
        <f t="shared" si="1"/>
        <v>#REF!</v>
      </c>
    </row>
    <row r="84" spans="1:11" hidden="1" x14ac:dyDescent="0.2">
      <c r="A84" s="58"/>
      <c r="B84" s="41"/>
      <c r="C84" s="41"/>
      <c r="D84" s="41"/>
      <c r="E84" s="41"/>
      <c r="F84" s="2"/>
      <c r="G84" s="2"/>
      <c r="H84" s="67" t="e">
        <f>IF(#REF!="",0,IF(#REF!="Very low",1,IF(#REF!="Low",2,IF(#REF!="Medium",3,IF(#REF!="High",4,#REF!)))))</f>
        <v>#REF!</v>
      </c>
      <c r="I84" s="67" t="e">
        <f>IF(#REF!="",0,IF(#REF!="Very low",1,IF(#REF!="Low",2,IF(#REF!="Medium",3,IF(#REF!="High",4,#REF!)))))</f>
        <v>#REF!</v>
      </c>
      <c r="J84" s="68" t="e">
        <f t="shared" si="0"/>
        <v>#REF!</v>
      </c>
      <c r="K84" s="41" t="e">
        <f t="shared" si="1"/>
        <v>#REF!</v>
      </c>
    </row>
    <row r="85" spans="1:11" hidden="1" x14ac:dyDescent="0.2">
      <c r="A85" s="58"/>
      <c r="B85" s="41"/>
      <c r="C85" s="41"/>
      <c r="D85" s="41"/>
      <c r="E85" s="41"/>
      <c r="F85" s="2"/>
      <c r="G85" s="2"/>
      <c r="H85" s="67" t="e">
        <f>IF(#REF!="",0,IF(#REF!="Very low",1,IF(#REF!="Low",2,IF(#REF!="Medium",3,IF(#REF!="High",4,#REF!)))))</f>
        <v>#REF!</v>
      </c>
      <c r="I85" s="67" t="e">
        <f>IF(#REF!="",0,IF(#REF!="Very low",1,IF(#REF!="Low",2,IF(#REF!="Medium",3,IF(#REF!="High",4,#REF!)))))</f>
        <v>#REF!</v>
      </c>
      <c r="J85" s="68" t="e">
        <f t="shared" si="0"/>
        <v>#REF!</v>
      </c>
      <c r="K85" s="41" t="e">
        <f t="shared" si="1"/>
        <v>#REF!</v>
      </c>
    </row>
    <row r="86" spans="1:11" hidden="1" x14ac:dyDescent="0.2">
      <c r="A86" s="58"/>
      <c r="B86" s="41"/>
      <c r="C86" s="41"/>
      <c r="D86" s="41"/>
      <c r="E86" s="41"/>
      <c r="F86" s="2"/>
      <c r="G86" s="2"/>
      <c r="H86" s="67" t="e">
        <f>IF(#REF!="",0,IF(#REF!="Very low",1,IF(#REF!="Low",2,IF(#REF!="Medium",3,IF(#REF!="High",4,#REF!)))))</f>
        <v>#REF!</v>
      </c>
      <c r="I86" s="67" t="e">
        <f>IF(#REF!="",0,IF(#REF!="Very low",1,IF(#REF!="Low",2,IF(#REF!="Medium",3,IF(#REF!="High",4,#REF!)))))</f>
        <v>#REF!</v>
      </c>
      <c r="J86" s="68" t="e">
        <f t="shared" si="0"/>
        <v>#REF!</v>
      </c>
      <c r="K86" s="41" t="e">
        <f t="shared" si="1"/>
        <v>#REF!</v>
      </c>
    </row>
    <row r="87" spans="1:11" hidden="1" x14ac:dyDescent="0.2">
      <c r="A87" s="58"/>
      <c r="B87" s="41"/>
      <c r="C87" s="41"/>
      <c r="D87" s="41"/>
      <c r="E87" s="41"/>
      <c r="F87" s="2"/>
      <c r="G87" s="2"/>
      <c r="H87" s="67" t="e">
        <f>IF(#REF!="",0,IF(#REF!="Very low",1,IF(#REF!="Low",2,IF(#REF!="Medium",3,IF(#REF!="High",4,#REF!)))))</f>
        <v>#REF!</v>
      </c>
      <c r="I87" s="67" t="e">
        <f>IF(#REF!="",0,IF(#REF!="Very low",1,IF(#REF!="Low",2,IF(#REF!="Medium",3,IF(#REF!="High",4,#REF!)))))</f>
        <v>#REF!</v>
      </c>
      <c r="J87" s="68" t="e">
        <f t="shared" si="0"/>
        <v>#REF!</v>
      </c>
      <c r="K87" s="41" t="e">
        <f t="shared" si="1"/>
        <v>#REF!</v>
      </c>
    </row>
    <row r="88" spans="1:11" hidden="1" x14ac:dyDescent="0.2">
      <c r="A88" s="58"/>
      <c r="B88" s="41"/>
      <c r="C88" s="41"/>
      <c r="D88" s="41"/>
      <c r="E88" s="41"/>
      <c r="F88" s="2"/>
      <c r="G88" s="2"/>
      <c r="H88" s="67" t="e">
        <f>IF(#REF!="",0,IF(#REF!="Very low",1,IF(#REF!="Low",2,IF(#REF!="Medium",3,IF(#REF!="High",4,F53)))))</f>
        <v>#REF!</v>
      </c>
      <c r="I88" s="67" t="e">
        <f>IF(#REF!="",0,IF(#REF!="Very low",1,IF(#REF!="Low",2,IF(#REF!="Medium",3,IF(#REF!="High",4,G53)))))</f>
        <v>#REF!</v>
      </c>
      <c r="J88" s="68" t="e">
        <f t="shared" si="0"/>
        <v>#REF!</v>
      </c>
      <c r="K88" s="41" t="e">
        <f t="shared" si="1"/>
        <v>#REF!</v>
      </c>
    </row>
    <row r="89" spans="1:11" hidden="1" x14ac:dyDescent="0.2">
      <c r="A89" s="58"/>
      <c r="B89" s="41"/>
      <c r="C89" s="41"/>
      <c r="D89" s="41"/>
      <c r="E89" s="41"/>
      <c r="F89" s="2"/>
      <c r="G89" s="2"/>
      <c r="H89" s="2"/>
      <c r="I89" s="2"/>
      <c r="J89" s="41"/>
      <c r="K89" s="41"/>
    </row>
    <row r="90" spans="1:11" hidden="1" x14ac:dyDescent="0.2">
      <c r="A90" s="41"/>
      <c r="B90" s="41"/>
      <c r="C90" s="41"/>
      <c r="D90" s="41"/>
      <c r="E90" s="41"/>
      <c r="F90" s="2"/>
      <c r="G90" s="2"/>
      <c r="H90" s="2"/>
      <c r="I90" s="2"/>
      <c r="J90" s="41"/>
      <c r="K90" s="41"/>
    </row>
    <row r="91" spans="1:11" hidden="1" x14ac:dyDescent="0.2">
      <c r="A91" s="41"/>
      <c r="B91" s="41"/>
      <c r="C91" s="41"/>
      <c r="D91" s="41"/>
      <c r="E91" s="41"/>
      <c r="F91" s="2"/>
      <c r="G91" s="2"/>
      <c r="H91" s="2"/>
      <c r="I91" s="2"/>
      <c r="J91" s="41"/>
      <c r="K91" s="41"/>
    </row>
    <row r="92" spans="1:11" hidden="1" x14ac:dyDescent="0.2">
      <c r="A92" s="41"/>
      <c r="B92" s="41"/>
      <c r="C92" s="41"/>
      <c r="D92" s="41"/>
      <c r="E92" s="41"/>
      <c r="F92" s="2"/>
      <c r="G92" s="2"/>
      <c r="H92" s="2"/>
      <c r="I92" s="2"/>
      <c r="J92" s="41"/>
      <c r="K92" s="41"/>
    </row>
    <row r="126" ht="13.5" customHeight="1" x14ac:dyDescent="0.2"/>
  </sheetData>
  <sheetProtection selectLockedCells="1"/>
  <customSheetViews>
    <customSheetView guid="{1BB5C96F-2690-40A4-8479-7C56D75E32C1}" hiddenRows="1" hiddenColumns="1" topLeftCell="B1">
      <selection activeCell="D28" sqref="D28:K28"/>
      <pageMargins left="0.74803149606299213" right="0.74803149606299213" top="1.4583333333333333" bottom="0.48" header="0.31" footer="0.25"/>
      <pageSetup paperSize="8" orientation="landscape" r:id="rId1"/>
      <headerFooter alignWithMargins="0">
        <oddHeader>&amp;CSR2010No14 V5&amp;KFF0000.0&amp;R&amp;G</oddHeader>
        <oddFooter>Page &amp;P</oddFooter>
      </headerFooter>
    </customSheetView>
  </customSheetViews>
  <mergeCells count="14">
    <mergeCell ref="D28:K28"/>
    <mergeCell ref="D22:K22"/>
    <mergeCell ref="D16:K16"/>
    <mergeCell ref="D19:K19"/>
    <mergeCell ref="D18:K18"/>
    <mergeCell ref="D24:K24"/>
    <mergeCell ref="D27:K27"/>
    <mergeCell ref="B1:I1"/>
    <mergeCell ref="F13:J13"/>
    <mergeCell ref="F3:J3"/>
    <mergeCell ref="F5:J5"/>
    <mergeCell ref="F7:J7"/>
    <mergeCell ref="F9:J9"/>
    <mergeCell ref="F11:J11"/>
  </mergeCells>
  <phoneticPr fontId="0" type="noConversion"/>
  <dataValidations count="1">
    <dataValidation type="list" allowBlank="1" showInputMessage="1" showErrorMessage="1" sqref="F35:G52">
      <formula1>$F$69:$F$73</formula1>
    </dataValidation>
  </dataValidations>
  <pageMargins left="0.74803149606299213" right="0.74803149606299213" top="1.4583333333333333" bottom="0.48" header="0.31" footer="0.25"/>
  <pageSetup paperSize="8" orientation="landscape"/>
  <headerFooter alignWithMargins="0">
    <oddHeader>&amp;CSR2010No14 V5&amp;KFF0000.0&amp;R&amp;G</oddHeader>
    <oddFooter>Page &amp;P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C98266C23F18458DF6EA69C2958C16" ma:contentTypeVersion="1" ma:contentTypeDescription="Create a new document." ma:contentTypeScope="" ma:versionID="0a1eca47cc66b0cc3192f4bd90cb42ca">
  <xsd:schema xmlns:xsd="http://www.w3.org/2001/XMLSchema" xmlns:xs="http://www.w3.org/2001/XMLSchema" xmlns:p="http://schemas.microsoft.com/office/2006/metadata/properties" xmlns:ns2="9338422a-c62a-487d-982f-4911e8a7fc5a" targetNamespace="http://schemas.microsoft.com/office/2006/metadata/properties" ma:root="true" ma:fieldsID="1bd3d987dcf23fd81f1de0d9605e7ac9" ns2:_="">
    <xsd:import namespace="9338422a-c62a-487d-982f-4911e8a7fc5a"/>
    <xsd:element name="properties">
      <xsd:complexType>
        <xsd:sequence>
          <xsd:element name="documentManagement">
            <xsd:complexType>
              <xsd:all>
                <xsd:element ref="ns2:old_x0020_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38422a-c62a-487d-982f-4911e8a7fc5a" elementFormDefault="qualified">
    <xsd:import namespace="http://schemas.microsoft.com/office/2006/documentManagement/types"/>
    <xsd:import namespace="http://schemas.microsoft.com/office/infopath/2007/PartnerControls"/>
    <xsd:element name="old_x0020_versions" ma:index="8" nillable="true" ma:displayName="old versions" ma:internalName="old_x0020_version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ld_x0020_versions xmlns="9338422a-c62a-487d-982f-4911e8a7fc5a" xsi:nil="true"/>
  </documentManagement>
</p:properties>
</file>

<file path=customXml/itemProps1.xml><?xml version="1.0" encoding="utf-8"?>
<ds:datastoreItem xmlns:ds="http://schemas.openxmlformats.org/officeDocument/2006/customXml" ds:itemID="{27126205-445C-4E75-BE77-A22B538AF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38422a-c62a-487d-982f-4911e8a7fc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CB8C08-928B-4DEA-89AE-8F78CFD04763}">
  <ds:schemaRefs>
    <ds:schemaRef ds:uri="http://schemas.microsoft.com/sharepoint/v3/contenttype/forms"/>
  </ds:schemaRefs>
</ds:datastoreItem>
</file>

<file path=customXml/itemProps3.xml><?xml version="1.0" encoding="utf-8"?>
<ds:datastoreItem xmlns:ds="http://schemas.openxmlformats.org/officeDocument/2006/customXml" ds:itemID="{FFBD4A64-2670-464E-9114-1F568BEDD3CA}">
  <ds:schemaRefs>
    <ds:schemaRef ds:uri="9338422a-c62a-487d-982f-4911e8a7fc5a"/>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2010 No14</vt:lpstr>
      <vt:lpstr>'2010 No14'!Print_Area</vt:lpstr>
      <vt:lpstr>'2010 No14'!Print_Titles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Environment Agency User</cp:lastModifiedBy>
  <cp:lastPrinted>2011-06-16T09:21:41Z</cp:lastPrinted>
  <dcterms:created xsi:type="dcterms:W3CDTF">2005-05-04T08:30:35Z</dcterms:created>
  <dcterms:modified xsi:type="dcterms:W3CDTF">2019-10-17T11:08:54Z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0x01010095C98266C23F18458DF6EA69C2958C16</vt:lpwstr>
  </property>
</Properties>
</file>