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ocuments\My Documents\Standard rules biowaste\publishing\"/>
    </mc:Choice>
  </mc:AlternateContent>
  <workbookProtection lockRevision="1"/>
  <bookViews>
    <workbookView xWindow="0" yWindow="0" windowWidth="24000" windowHeight="11025"/>
  </bookViews>
  <sheets>
    <sheet name="Standard Permit GRA1" sheetId="1" r:id="rId1"/>
    <sheet name="Sheet1" sheetId="2" r:id="rId2"/>
  </sheets>
  <definedNames>
    <definedName name="_xlnm.Print_Titles" localSheetId="0">'Standard Permit GRA1'!$36:$38</definedName>
    <definedName name="Z_009109EF_FF01_4DF2_B3B9_573E30225B22_.wvu.Cols" localSheetId="0" hidden="1">'Standard Permit GRA1'!$A:$A</definedName>
    <definedName name="Z_009109EF_FF01_4DF2_B3B9_573E30225B22_.wvu.Rows" localSheetId="0" hidden="1">'Standard Permit GRA1'!$58:$91</definedName>
    <definedName name="Z_1333E9D8_4E99_4B08_9B0E_A081A8ECA2EC_.wvu.Cols" localSheetId="0" hidden="1">'Standard Permit GRA1'!$A:$A</definedName>
    <definedName name="Z_1333E9D8_4E99_4B08_9B0E_A081A8ECA2EC_.wvu.PrintTitles" localSheetId="0" hidden="1">'Standard Permit GRA1'!$36:$38</definedName>
    <definedName name="Z_1333E9D8_4E99_4B08_9B0E_A081A8ECA2EC_.wvu.Rows" localSheetId="0" hidden="1">'Standard Permit GRA1'!$58:$91</definedName>
    <definedName name="Z_67A94E87_70A6_4FE0_99E2_0B89ECE0D6C0_.wvu.Cols" localSheetId="0" hidden="1">'Standard Permit GRA1'!$A:$A</definedName>
    <definedName name="Z_67A94E87_70A6_4FE0_99E2_0B89ECE0D6C0_.wvu.PrintTitles" localSheetId="0" hidden="1">'Standard Permit GRA1'!$36:$38</definedName>
    <definedName name="Z_67A94E87_70A6_4FE0_99E2_0B89ECE0D6C0_.wvu.Rows" localSheetId="0" hidden="1">'Standard Permit GRA1'!$58:$91</definedName>
    <definedName name="Z_8325B47A_CA89_47A4_84F4_EFB1FB496ADD_.wvu.Cols" localSheetId="0" hidden="1">'Standard Permit GRA1'!$A:$A</definedName>
    <definedName name="Z_8325B47A_CA89_47A4_84F4_EFB1FB496ADD_.wvu.Rows" localSheetId="0" hidden="1">'Standard Permit GRA1'!$58:$91</definedName>
    <definedName name="Z_9BB95D69_0A19_48BB_8B42_276CC8A225B1_.wvu.Cols" localSheetId="0" hidden="1">'Standard Permit GRA1'!$A:$A</definedName>
    <definedName name="Z_9BB95D69_0A19_48BB_8B42_276CC8A225B1_.wvu.PrintTitles" localSheetId="0" hidden="1">'Standard Permit GRA1'!$36:$38</definedName>
    <definedName name="Z_9BB95D69_0A19_48BB_8B42_276CC8A225B1_.wvu.Rows" localSheetId="0" hidden="1">'Standard Permit GRA1'!$58:$91</definedName>
    <definedName name="Z_AB8A2386_92C4_44FD_A493_C32F59AC0CD4_.wvu.Cols" localSheetId="0" hidden="1">'Standard Permit GRA1'!$A:$A</definedName>
    <definedName name="Z_AB8A2386_92C4_44FD_A493_C32F59AC0CD4_.wvu.Rows" localSheetId="0" hidden="1">'Standard Permit GRA1'!$58:$91</definedName>
    <definedName name="Z_AE7A9355_F90D_4A07_A57E_D47E97EAF684_.wvu.Cols" localSheetId="0" hidden="1">'Standard Permit GRA1'!$A:$A</definedName>
    <definedName name="Z_AE7A9355_F90D_4A07_A57E_D47E97EAF684_.wvu.Rows" localSheetId="0" hidden="1">'Standard Permit GRA1'!$58:$91</definedName>
    <definedName name="Z_BAE6913A_1F30_451B_B569_C265B4B92B10_.wvu.Cols" localSheetId="0" hidden="1">'Standard Permit GRA1'!$A:$A</definedName>
    <definedName name="Z_BAE6913A_1F30_451B_B569_C265B4B92B10_.wvu.PrintTitles" localSheetId="0" hidden="1">'Standard Permit GRA1'!$36:$38</definedName>
    <definedName name="Z_BAE6913A_1F30_451B_B569_C265B4B92B10_.wvu.Rows" localSheetId="0" hidden="1">'Standard Permit GRA1'!$58:$91</definedName>
    <definedName name="Z_D69022FF_D4DC_475E_8EF6_D420388CEAAD_.wvu.Cols" localSheetId="0" hidden="1">'Standard Permit GRA1'!$A:$A</definedName>
    <definedName name="Z_D69022FF_D4DC_475E_8EF6_D420388CEAAD_.wvu.Rows" localSheetId="0" hidden="1">'Standard Permit GRA1'!$58:$91</definedName>
    <definedName name="Z_D6E1B09C_F50A_4FDC_8F82_D6445D9E6077_.wvu.Cols" localSheetId="0" hidden="1">'Standard Permit GRA1'!$A:$A</definedName>
    <definedName name="Z_D6E1B09C_F50A_4FDC_8F82_D6445D9E6077_.wvu.PrintTitles" localSheetId="0" hidden="1">'Standard Permit GRA1'!$36:$38</definedName>
    <definedName name="Z_D7B45D4B_737E_4D9A_9F03_F921B1C92CD6_.wvu.Cols" localSheetId="0" hidden="1">'Standard Permit GRA1'!$A:$A</definedName>
    <definedName name="Z_D7B45D4B_737E_4D9A_9F03_F921B1C92CD6_.wvu.Rows" localSheetId="0" hidden="1">'Standard Permit GRA1'!$58:$91</definedName>
    <definedName name="Z_FB41C613_6AB3_4BDD_8202_B291CA2E3D13_.wvu.Cols" localSheetId="0" hidden="1">'Standard Permit GRA1'!$A:$A</definedName>
    <definedName name="Z_FB41C613_6AB3_4BDD_8202_B291CA2E3D13_.wvu.PrintTitles" localSheetId="0" hidden="1">'Standard Permit GRA1'!$36:$38</definedName>
    <definedName name="Z_FB41C613_6AB3_4BDD_8202_B291CA2E3D13_.wvu.Rows" localSheetId="0" hidden="1">'Standard Permit GRA1'!$58:$91</definedName>
    <definedName name="Z_FE3C72DF_9C20_4B07_8C55_624C6D1DF2A8_.wvu.Cols" localSheetId="0" hidden="1">'Standard Permit GRA1'!$A:$A</definedName>
    <definedName name="Z_FE3C72DF_9C20_4B07_8C55_624C6D1DF2A8_.wvu.PrintTitles" localSheetId="0" hidden="1">'Standard Permit GRA1'!$36:$38</definedName>
    <definedName name="Z_FE3C72DF_9C20_4B07_8C55_624C6D1DF2A8_.wvu.Rows" localSheetId="0" hidden="1">'Standard Permit GRA1'!$58:$91</definedName>
  </definedNames>
  <calcPr calcId="152511"/>
  <customWorkbookViews>
    <customWorkbookView name="Environment Agency User - Personal View" guid="{D6E1B09C-F50A-4FDC-8F82-D6445D9E6077}" mergeInterval="0" personalView="1" maximized="1" xWindow="-8" yWindow="-8" windowWidth="1616" windowHeight="876" activeSheetId="1"/>
    <customWorkbookView name="hstephens - Personal View" guid="{9BB95D69-0A19-48BB-8B42-276CC8A225B1}" mergeInterval="0" personalView="1" maximized="1" xWindow="1" yWindow="1" windowWidth="1676" windowHeight="820" activeSheetId="1"/>
    <customWorkbookView name="tina_b - Personal View" guid="{AE7A9355-F90D-4A07-A57E-D47E97EAF684}" mergeInterval="0" personalView="1" maximized="1" xWindow="1" yWindow="1" windowWidth="1596" windowHeight="670" activeSheetId="1"/>
    <customWorkbookView name="Wheadon - Personal View" guid="{AB8A2386-92C4-44FD-A493-C32F59AC0CD4}" mergeInterval="0" personalView="1" maximized="1" windowWidth="1596" windowHeight="675" activeSheetId="1"/>
    <customWorkbookView name="MAHARVEY - Personal View" guid="{8325B47A-CA89-47A4-84F4-EFB1FB496ADD}" mergeInterval="0" personalView="1" maximized="1" windowWidth="1276" windowHeight="634" activeSheetId="1"/>
    <customWorkbookView name="  - Personal View" guid="{D7B45D4B-737E-4D9A-9F03-F921B1C92CD6}" mergeInterval="0" personalView="1" maximized="1" windowWidth="1020" windowHeight="569" activeSheetId="1"/>
    <customWorkbookView name="AHANDOO - Personal View" guid="{009109EF-FF01-4DF2-B3B9-573E30225B22}" mergeInterval="0" personalView="1" maximized="1" windowWidth="657" windowHeight="600" activeSheetId="1"/>
    <customWorkbookView name="hleberman - Personal View" guid="{D69022FF-D4DC-475E-8EF6-D420388CEAAD}" mergeInterval="0" personalView="1" maximized="1" xWindow="1" yWindow="1" windowWidth="1276" windowHeight="794" activeSheetId="1"/>
    <customWorkbookView name="eigurube - Personal View" guid="{BAE6913A-1F30-451B-B569-C265B4B92B10}" mergeInterval="0" personalView="1" maximized="1" xWindow="1" yWindow="1" windowWidth="1276" windowHeight="794" activeSheetId="1"/>
    <customWorkbookView name="twallis - Personal View" guid="{FE3C72DF-9C20-4B07-8C55-624C6D1DF2A8}" mergeInterval="0" personalView="1" maximized="1" xWindow="1" yWindow="1" windowWidth="1276" windowHeight="794" activeSheetId="1"/>
    <customWorkbookView name="Jlilwall - Personal View" guid="{1333E9D8-4E99-4B08-9B0E-A081A8ECA2EC}" mergeInterval="0" personalView="1" maximized="1" xWindow="1" yWindow="1" windowWidth="1676" windowHeight="820" activeSheetId="1"/>
    <customWorkbookView name="Registered User - Personal View" guid="{FB41C613-6AB3-4BDD-8202-B291CA2E3D13}" mergeInterval="0" personalView="1" maximized="1" xWindow="-8" yWindow="-8" windowWidth="1382" windowHeight="744" activeSheetId="1"/>
    <customWorkbookView name="KN - Personal View" guid="{67A94E87-70A6-4FE0-99E2-0B89ECE0D6C0}" mergeInterval="0" personalView="1" maximized="1" xWindow="-9" yWindow="-9" windowWidth="1618" windowHeight="870" activeSheetId="1" showComments="commIndAndComment"/>
  </customWorkbookViews>
</workbook>
</file>

<file path=xl/calcChain.xml><?xml version="1.0" encoding="utf-8"?>
<calcChain xmlns="http://schemas.openxmlformats.org/spreadsheetml/2006/main">
  <c r="H68" i="1" l="1"/>
  <c r="J68" i="1" s="1"/>
  <c r="K68" i="1" s="1"/>
  <c r="I68" i="1"/>
  <c r="H69" i="1"/>
  <c r="I69" i="1"/>
  <c r="H70" i="1"/>
  <c r="I70" i="1"/>
  <c r="H71" i="1"/>
  <c r="I71" i="1"/>
  <c r="H72" i="1"/>
  <c r="J72" i="1" s="1"/>
  <c r="K72" i="1" s="1"/>
  <c r="I72" i="1"/>
  <c r="H73" i="1"/>
  <c r="I73" i="1"/>
  <c r="H74" i="1"/>
  <c r="I74" i="1"/>
  <c r="H75" i="1"/>
  <c r="I75" i="1"/>
  <c r="H76" i="1"/>
  <c r="I76" i="1"/>
  <c r="H77" i="1"/>
  <c r="I77" i="1"/>
  <c r="H78" i="1"/>
  <c r="I78" i="1"/>
  <c r="H79" i="1"/>
  <c r="I79" i="1"/>
  <c r="H80" i="1"/>
  <c r="I80" i="1"/>
  <c r="H81" i="1"/>
  <c r="I81" i="1"/>
  <c r="H82" i="1"/>
  <c r="I82" i="1"/>
  <c r="H83" i="1"/>
  <c r="I83" i="1"/>
  <c r="H84" i="1"/>
  <c r="I84" i="1"/>
  <c r="H85" i="1"/>
  <c r="I85" i="1"/>
  <c r="H86" i="1"/>
  <c r="I86" i="1"/>
  <c r="H87" i="1"/>
  <c r="I87" i="1"/>
  <c r="J70" i="1" l="1"/>
  <c r="K70" i="1" s="1"/>
  <c r="J85" i="1"/>
  <c r="K85" i="1" s="1"/>
  <c r="J83" i="1"/>
  <c r="K83" i="1" s="1"/>
  <c r="J81" i="1"/>
  <c r="K81" i="1" s="1"/>
  <c r="J79" i="1"/>
  <c r="K79" i="1" s="1"/>
  <c r="J77" i="1"/>
  <c r="K77" i="1" s="1"/>
  <c r="J73" i="1"/>
  <c r="K73" i="1" s="1"/>
  <c r="J84" i="1"/>
  <c r="K84" i="1" s="1"/>
  <c r="J76" i="1"/>
  <c r="K76" i="1" s="1"/>
  <c r="J86" i="1"/>
  <c r="K86" i="1" s="1"/>
  <c r="J82" i="1"/>
  <c r="K82" i="1" s="1"/>
  <c r="J80" i="1"/>
  <c r="K80" i="1" s="1"/>
  <c r="J78" i="1"/>
  <c r="K78" i="1" s="1"/>
  <c r="J75" i="1"/>
  <c r="K75" i="1" s="1"/>
  <c r="J87" i="1"/>
  <c r="K87" i="1" s="1"/>
  <c r="J74" i="1"/>
  <c r="K74" i="1" s="1"/>
  <c r="J71" i="1"/>
  <c r="K71" i="1" s="1"/>
  <c r="J69" i="1"/>
  <c r="K69" i="1" s="1"/>
</calcChain>
</file>

<file path=xl/comments1.xml><?xml version="1.0" encoding="utf-8"?>
<comments xmlns="http://schemas.openxmlformats.org/spreadsheetml/2006/main">
  <authors>
    <author>Roger Yearsley</author>
  </authors>
  <commentList>
    <comment ref="B37" authorId="0" guid="{223BC2FC-FFAB-4592-95FE-8CD2BC3BC8A9}" shapeId="0">
      <text>
        <r>
          <rPr>
            <b/>
            <sz val="9"/>
            <color indexed="81"/>
            <rFont val="Tahoma"/>
            <charset val="1"/>
          </rPr>
          <t xml:space="preserve">Receptors </t>
        </r>
        <r>
          <rPr>
            <sz val="9"/>
            <color indexed="81"/>
            <rFont val="Tahoma"/>
            <charset val="1"/>
          </rPr>
          <t>to consider should include: atmosphere, land, surface waters, groundwater, humans, wildlife and their habitats. A single receptor may be at risk from several different sources and all must be addressed.</t>
        </r>
        <r>
          <rPr>
            <sz val="9"/>
            <color indexed="81"/>
            <rFont val="Tahoma"/>
            <charset val="1"/>
          </rPr>
          <t xml:space="preserve">
</t>
        </r>
      </text>
    </comment>
    <comment ref="C37" authorId="0" guid="{4595C6F4-123E-4D11-9F43-FE5227D4C942}" shapeId="0">
      <text>
        <r>
          <rPr>
            <sz val="9"/>
            <color indexed="81"/>
            <rFont val="Tahoma"/>
            <charset val="1"/>
          </rPr>
          <t xml:space="preserve">The </t>
        </r>
        <r>
          <rPr>
            <b/>
            <sz val="9"/>
            <color indexed="81"/>
            <rFont val="Tahoma"/>
            <charset val="1"/>
          </rPr>
          <t>Source</t>
        </r>
        <r>
          <rPr>
            <sz val="9"/>
            <color indexed="81"/>
            <rFont val="Tahoma"/>
            <charset val="1"/>
          </rPr>
          <t xml:space="preserve"> of hazard will be the activity or operation taking place for which a particular hazard may arise.</t>
        </r>
      </text>
    </comment>
    <comment ref="D37" authorId="0" guid="{BEE7E282-783D-4CB6-AE22-078C9B3E4A74}" shapeId="0">
      <text>
        <r>
          <rPr>
            <b/>
            <sz val="9"/>
            <color indexed="81"/>
            <rFont val="Tahoma"/>
            <charset val="1"/>
          </rPr>
          <t xml:space="preserve">Harm </t>
        </r>
        <r>
          <rPr>
            <sz val="9"/>
            <color indexed="81"/>
            <rFont val="Tahoma"/>
            <charset val="1"/>
          </rPr>
          <t>may arise when a specific hazard is realised.</t>
        </r>
      </text>
    </comment>
    <comment ref="E37" authorId="0" guid="{036CEEF7-B08B-4D7A-B7C7-B0A5A045BB67}" shapeId="0">
      <text>
        <r>
          <rPr>
            <b/>
            <sz val="9"/>
            <color indexed="81"/>
            <rFont val="Tahoma"/>
            <charset val="1"/>
          </rPr>
          <t>Pathways</t>
        </r>
        <r>
          <rPr>
            <sz val="9"/>
            <color indexed="81"/>
            <rFont val="Tahoma"/>
            <charset val="1"/>
          </rPr>
          <t xml:space="preserve"> are the routes or means by which defined hazards may potentially realise their consequences at the receptors.</t>
        </r>
        <r>
          <rPr>
            <sz val="9"/>
            <color indexed="81"/>
            <rFont val="Tahoma"/>
            <charset val="1"/>
          </rPr>
          <t xml:space="preserve">
</t>
        </r>
      </text>
    </comment>
    <comment ref="F37" authorId="0" guid="{565148AB-276E-4E54-BBA1-2F463D0516DC}" shapeId="0">
      <text>
        <r>
          <rPr>
            <b/>
            <sz val="9"/>
            <color indexed="81"/>
            <rFont val="Tahoma"/>
            <charset val="1"/>
          </rPr>
          <t>Probability of  exposure</t>
        </r>
        <r>
          <rPr>
            <sz val="9"/>
            <color indexed="81"/>
            <rFont val="Tahoma"/>
            <charset val="1"/>
          </rPr>
          <t xml:space="preserve"> is the likelihood of the receptors being exposed to the hazard.  Example definitions:
</t>
        </r>
        <r>
          <rPr>
            <b/>
            <sz val="9"/>
            <color indexed="81"/>
            <rFont val="Tahoma"/>
            <charset val="1"/>
          </rPr>
          <t xml:space="preserve">High </t>
        </r>
        <r>
          <rPr>
            <sz val="9"/>
            <color indexed="81"/>
            <rFont val="Tahoma"/>
            <charset val="1"/>
          </rPr>
          <t xml:space="preserve">– exposure is probable: direct exposure likely with no / few barriers between hazard source and receptor;
</t>
        </r>
        <r>
          <rPr>
            <b/>
            <sz val="9"/>
            <color indexed="81"/>
            <rFont val="Tahoma"/>
            <charset val="1"/>
          </rPr>
          <t>Medium</t>
        </r>
        <r>
          <rPr>
            <sz val="9"/>
            <color indexed="81"/>
            <rFont val="Tahoma"/>
            <charset val="1"/>
          </rPr>
          <t xml:space="preserve">  – exposure is fairly probable: feasible exposure possible - barriers to exposure less controllable;
</t>
        </r>
        <r>
          <rPr>
            <b/>
            <sz val="9"/>
            <color indexed="81"/>
            <rFont val="Tahoma"/>
            <charset val="1"/>
          </rPr>
          <t>Low</t>
        </r>
        <r>
          <rPr>
            <sz val="9"/>
            <color indexed="81"/>
            <rFont val="Tahoma"/>
            <charset val="1"/>
          </rPr>
          <t xml:space="preserve"> – exposure is unlikely: several barriers exist between hazards source and receptors to mitigate against exposure:
</t>
        </r>
        <r>
          <rPr>
            <b/>
            <sz val="9"/>
            <color indexed="81"/>
            <rFont val="Tahoma"/>
            <charset val="1"/>
          </rPr>
          <t xml:space="preserve">Very Low </t>
        </r>
        <r>
          <rPr>
            <sz val="9"/>
            <color indexed="81"/>
            <rFont val="Tahoma"/>
            <charset val="1"/>
          </rPr>
          <t>– exposure is very unlikely: effective, multiple barriers in place to mitigate against exposure.</t>
        </r>
        <r>
          <rPr>
            <sz val="9"/>
            <color indexed="81"/>
            <rFont val="Tahoma"/>
            <charset val="1"/>
          </rPr>
          <t xml:space="preserve">
</t>
        </r>
      </text>
    </comment>
    <comment ref="G37" authorId="0" guid="{25E15442-B232-48C6-9FDA-05D9D5E88B30}" shapeId="0">
      <text>
        <r>
          <rPr>
            <sz val="9"/>
            <color indexed="81"/>
            <rFont val="Tahoma"/>
            <charset val="1"/>
          </rPr>
          <t xml:space="preserve">The </t>
        </r>
        <r>
          <rPr>
            <b/>
            <sz val="9"/>
            <color indexed="81"/>
            <rFont val="Tahoma"/>
            <charset val="1"/>
          </rPr>
          <t xml:space="preserve">consequences </t>
        </r>
        <r>
          <rPr>
            <sz val="9"/>
            <color indexed="81"/>
            <rFont val="Tahoma"/>
            <charset val="1"/>
          </rPr>
          <t>of a hazard being realised may be actual or potential harm.  
This will include be on a high/medium/low/very low score using attributes and scaling to consider 'harm'.</t>
        </r>
        <r>
          <rPr>
            <sz val="9"/>
            <color indexed="81"/>
            <rFont val="Tahoma"/>
            <charset val="1"/>
          </rPr>
          <t xml:space="preserve">
</t>
        </r>
      </text>
    </comment>
    <comment ref="H37" authorId="0" guid="{A6AA20D7-4E5F-459E-A646-E9F6941BDFC4}" shapeId="0">
      <text>
        <r>
          <rPr>
            <b/>
            <sz val="9"/>
            <color indexed="81"/>
            <rFont val="Tahoma"/>
            <charset val="1"/>
          </rPr>
          <t>Magnitude of the risk</t>
        </r>
        <r>
          <rPr>
            <sz val="9"/>
            <color indexed="81"/>
            <rFont val="Tahoma"/>
            <charset val="1"/>
          </rPr>
          <t xml:space="preserve"> is determined by combining the probability with the magnitude of the potential consequences</t>
        </r>
        <r>
          <rPr>
            <sz val="9"/>
            <color indexed="81"/>
            <rFont val="Tahoma"/>
            <charset val="1"/>
          </rPr>
          <t xml:space="preserve">
</t>
        </r>
        <r>
          <rPr>
            <b/>
            <sz val="9"/>
            <color indexed="81"/>
            <rFont val="Tahoma"/>
            <charset val="1"/>
          </rPr>
          <t>High risks</t>
        </r>
        <r>
          <rPr>
            <sz val="9"/>
            <color indexed="81"/>
            <rFont val="Tahoma"/>
            <charset val="1"/>
          </rPr>
          <t xml:space="preserve"> require additional assessment and active management
</t>
        </r>
        <r>
          <rPr>
            <b/>
            <sz val="9"/>
            <color indexed="81"/>
            <rFont val="Tahoma"/>
            <charset val="1"/>
          </rPr>
          <t>Medium risks</t>
        </r>
        <r>
          <rPr>
            <sz val="9"/>
            <color indexed="81"/>
            <rFont val="Tahoma"/>
            <charset val="1"/>
          </rPr>
          <t xml:space="preserve"> require additional assessment and may require active management/monitoring 
</t>
        </r>
        <r>
          <rPr>
            <b/>
            <sz val="9"/>
            <color indexed="81"/>
            <rFont val="Tahoma"/>
            <charset val="1"/>
          </rPr>
          <t>Low and very low risks</t>
        </r>
        <r>
          <rPr>
            <sz val="9"/>
            <color indexed="81"/>
            <rFont val="Tahoma"/>
            <charset val="1"/>
          </rPr>
          <t xml:space="preserve"> require periodic review.</t>
        </r>
      </text>
    </comment>
    <comment ref="J37" authorId="0" guid="{15E9C3AE-773A-4D96-AFC2-727B59A06E5B}" shapeId="0">
      <text>
        <r>
          <rPr>
            <b/>
            <sz val="9"/>
            <color indexed="81"/>
            <rFont val="Tahoma"/>
            <charset val="1"/>
          </rPr>
          <t xml:space="preserve">Risk management </t>
        </r>
        <r>
          <rPr>
            <sz val="9"/>
            <color indexed="81"/>
            <rFont val="Tahoma"/>
            <charset val="1"/>
          </rPr>
          <t xml:space="preserve">involves breaking or limiting the source-pathway-receptor linkage to reduce risk.  
</t>
        </r>
        <r>
          <rPr>
            <sz val="9"/>
            <color indexed="81"/>
            <rFont val="Tahoma"/>
            <charset val="1"/>
          </rPr>
          <t xml:space="preserve">
</t>
        </r>
      </text>
    </comment>
  </commentList>
</comments>
</file>

<file path=xl/sharedStrings.xml><?xml version="1.0" encoding="utf-8"?>
<sst xmlns="http://schemas.openxmlformats.org/spreadsheetml/2006/main" count="240" uniqueCount="152">
  <si>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</si>
  <si>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</si>
  <si>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</si>
  <si>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</si>
  <si>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</si>
  <si>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</si>
  <si>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</si>
  <si>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</si>
  <si>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</si>
  <si>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</si>
  <si>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</si>
  <si>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</si>
  <si>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</si>
  <si>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</si>
  <si>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</si>
  <si>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</si>
  <si>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</si>
  <si>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</si>
  <si>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</si>
  <si>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</si>
  <si>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</si>
  <si>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</si>
  <si>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</si>
  <si>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</si>
  <si>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</si>
  <si>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</si>
  <si>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</si>
  <si>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</si>
  <si>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</si>
  <si>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</si>
  <si>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</si>
  <si>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</si>
  <si>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</si>
  <si>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Environment Agency</t>
  </si>
  <si>
    <t>What is the magnitude of the risk after management? (This residual risk will be controlled by Compliance Assessment).</t>
  </si>
  <si>
    <t>Local human population</t>
  </si>
  <si>
    <t>Nuisance, loss of amenity</t>
  </si>
  <si>
    <t>Odour</t>
  </si>
  <si>
    <t>Direct run-off from site across ground surface, via surface water drains, ditches etc.</t>
  </si>
  <si>
    <t>Groundwater</t>
  </si>
  <si>
    <t>Any</t>
  </si>
  <si>
    <t>Standard Facility:</t>
  </si>
  <si>
    <t xml:space="preserve">Abstraction from watercourse downstream of facility (for agricultural or potable use). </t>
  </si>
  <si>
    <t>Acute effects, closure of abstraction intakes.</t>
  </si>
  <si>
    <t xml:space="preserve">As above </t>
  </si>
  <si>
    <t>Air transport then inhalation.</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</si>
  <si>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</si>
  <si>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</si>
  <si>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</si>
  <si>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</si>
  <si>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</si>
  <si>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</si>
  <si>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</si>
  <si>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</si>
  <si>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</si>
  <si>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</si>
  <si>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</si>
  <si>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</si>
  <si>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 xml:space="preserve">Parameter 3 </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</si>
  <si>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</si>
  <si>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</si>
  <si>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 xml:space="preserve">What are the harmful consequences if things go wrong?  </t>
  </si>
  <si>
    <t xml:space="preserve">Parameter 5 </t>
  </si>
  <si>
    <t>All on-site hazards: machinery.</t>
  </si>
  <si>
    <t>Emissions to air may cause harm to and deterioration of nature conservation sites.</t>
  </si>
  <si>
    <t>CO - Carbon Monoxide</t>
  </si>
  <si>
    <t>CHP - Combined heat and power</t>
  </si>
  <si>
    <t>NOx - Oxides of nitrogen</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</si>
  <si>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</si>
  <si>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</si>
  <si>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</si>
  <si>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Parameter 7</t>
  </si>
  <si>
    <t>The activities must not be carried out within an Air Quality Management Area (AQMA) designated for NOx.</t>
  </si>
  <si>
    <t>Parameter 4</t>
  </si>
  <si>
    <t xml:space="preserve">gas engine stack height shall be no less than 3 metres; </t>
  </si>
  <si>
    <t>Direct physical contact is minimised by activity being carried out within enclosed digesters so a low magnitude risk is estimated.</t>
  </si>
  <si>
    <t xml:space="preserve">SR (emissions of substances not controlled by emission limits) - emissions of substances .... shall not cause pollution…., with appropriate measures: </t>
  </si>
  <si>
    <t>Air transport. Spillages and digestate direct run-off from site and via surface water drains and ditches.</t>
  </si>
  <si>
    <t>Except for the auxiliary flare, the aggregate rated thermal input of all appliances used to burn biogas must be less than 5 megawatts.</t>
  </si>
  <si>
    <t>Permitted wastes - manures and slurries, biodegradable wastes arising on-farm and dairy wastes suitable for digestion.</t>
  </si>
  <si>
    <t>The activities must not be carried out within 10 metres of any watercourse</t>
  </si>
  <si>
    <t>Local human population.</t>
  </si>
  <si>
    <t>Release of microorganisms (bioaerosols).</t>
  </si>
  <si>
    <t>Noise and vibration.</t>
  </si>
  <si>
    <t>Local human population and / or livestock after gaining unauthorised access to the installation.</t>
  </si>
  <si>
    <t>Bodily injury.</t>
  </si>
  <si>
    <t>Direct physical contact.</t>
  </si>
  <si>
    <t>Accidental explosion of biogas.</t>
  </si>
  <si>
    <t>Chronic effects: deterioration of water quality.</t>
  </si>
  <si>
    <t xml:space="preserve">Protected nature conservation sites - European sites and SSSIs.  </t>
  </si>
  <si>
    <t xml:space="preserve">Open processing of waste must not be within 250m of a sensitive receptor. </t>
  </si>
  <si>
    <t>  50 metres of a Local Nature Reserve (LNR), Local Wildlife Site (LWS), Ancient woodland or Scheduled Ancient Monument;</t>
  </si>
  <si>
    <t>Parameter 6</t>
  </si>
  <si>
    <t>the activity must not be carried out within 50 metres of a site that has relevant species or habitats protected under the Biodiversity Action Plan that the Environment Agency considers at risk to this activity;</t>
  </si>
  <si>
    <t xml:space="preserve">As above.  Indirect run-off via the soil layer or loss of containment </t>
  </si>
  <si>
    <t xml:space="preserve">Site location and preservation of critical infrastructure  will prevent </t>
  </si>
  <si>
    <t>Spillage of digestate tank failure liquids, including oil.</t>
  </si>
  <si>
    <t>medium</t>
  </si>
  <si>
    <t>Any, but principally Ammonia and NOx.</t>
  </si>
  <si>
    <t xml:space="preserve">Land bank contamination </t>
  </si>
  <si>
    <t xml:space="preserve"> by plastic contamination in digestate and chemicals of concern </t>
  </si>
  <si>
    <t>Land spreading of contaminated digestate</t>
  </si>
  <si>
    <t xml:space="preserve">SR require Anaerobic digestion activities not to be carried out within 200 metres of the nearest sensitive receiver. Operations have to take place within a closed system with appropriate filters or scrubbing system. Open composting of digestate fibre is permitted within 250m if processed with negative aeration and covers. Set back distances apply which are sufficiently precautionary that bioaerosols are at background. Bio filters are monitored for efficiency. </t>
  </si>
  <si>
    <t>Local residents sensitive to noise and vibration but there is low potential for exposure.</t>
  </si>
  <si>
    <t xml:space="preserve">Contamination of the land bank by plastic contamination in digestate and chemicals of concern </t>
  </si>
  <si>
    <t xml:space="preserve">Risk of long term impact on soil quality. Loss of end market for digestate. </t>
  </si>
  <si>
    <t xml:space="preserve">High level of control on waste inputs and removal of plastic contamination. Waste acceptance as BREF BAT.  Sampling and checking of end material to ensure plastic is removed and that chemicals of concern are not present. </t>
  </si>
  <si>
    <t xml:space="preserve">Acute effects: water supply pollution, fish kill </t>
  </si>
  <si>
    <t>Potential for spillage from digestion tanks and storage vessels.</t>
  </si>
  <si>
    <t xml:space="preserve">Digestion tanks require appropriate designed and validation. No point source emissions to water. Run off restricted to clean surface water using appropriate measures. The site drainage plan is documented and all staff are trained in the event of emergency or accident.  Each tank is bunded as per CIRIA 736 and in line with industry standards. No point source emissions to water except of clean water. Run off restricted by SR on emissions of substances not controlled by emission limits…. All biogas condensate shall be discharged into a sealed drainage system. Condensate taps are checked daily. Impermeable surface required for storage of all wastes. Anti foaming and foam detection  will be in place. </t>
  </si>
  <si>
    <t xml:space="preserve">All storage areas will be constructed to a standard. Secondary containment is in place and validate by a Chartered Engineer to CIRIA standard 736. All lagoons are constructed to CIRIA 759 standard. Lagoons are inspected to ensure freeboard. All transfer of digestate and material takes place under supervision and with flow rate control. </t>
  </si>
  <si>
    <t xml:space="preserve">Release of VOC and biogas to air </t>
  </si>
  <si>
    <t xml:space="preserve">Acute effects and loner term effects of VOC releases </t>
  </si>
  <si>
    <t xml:space="preserve">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  All sites must be risk assessed in adherence with CIRIA 736 and where necessary have a validated secondary containment as per CIRIA 736.  All primary tanks undergo a delegated inspection regime and the process parameters are monitored and understood by site operatives.  </t>
  </si>
  <si>
    <t>Emissions of substances not controlled by emission limits (excluding odour and noise) shall not cause pollution.  The operator shall not be taken to have breached this rule if BAT and or appropriate measures, including, but not limited to, those specified in any approved emissions management plan, have been taken to prevent or where that is not practicable, to minimise, those emissions. . The standard permit only applies at this distance or more. Storage of high ammonia bearing material will be covered at all times. Where necessary and ammonia reduction plan will be implemented. Emission limits for stack gases are specified.</t>
  </si>
  <si>
    <t>Generic risk assessment for draft standard rules set number SR2012 No 9 v3</t>
  </si>
  <si>
    <t>Part A installation.  Anaerobic digestion facility including use of the resultant biogas On Farm  Operation – treatment capacity  more than 100 tonnes per day.</t>
  </si>
  <si>
    <t xml:space="preserve">These rules do not allow any point source emission into land, surface waters or groundwater or air under control of the permit 
</t>
  </si>
  <si>
    <t xml:space="preserve">Paramter 8 </t>
  </si>
  <si>
    <t xml:space="preserve">Gas engines stacks must be at least 3 metres in height.  Stacks have to be located 200 metres from the nearest sensitive receptor  in cases where the stack does not have an `effective stack height' of 3 metres or more as defined by the rules, or the stack is less than 7 metres in height or 250 metres of the nearest sensitive receptor where any processing or storage of digestate fibre is in the open  </t>
  </si>
  <si>
    <t xml:space="preserve">Parameter 10 </t>
  </si>
  <si>
    <t>Parameter 11</t>
  </si>
  <si>
    <t>Parameter 12</t>
  </si>
  <si>
    <t xml:space="preserve">A groundwater source protection zone 1 or 2 or if a source protection zone has not been defined then within 50 metres of any well, spring or borehole used for the supply of water for human consumption.  This must include private water supplies.
 </t>
  </si>
  <si>
    <t xml:space="preserve">Parameter 13 </t>
  </si>
  <si>
    <t xml:space="preserve">250 metres of the presence of great crested newts, where it is linked to the breeding ponds of the newts by good habitat </t>
  </si>
  <si>
    <t xml:space="preserve">Parameter 9 </t>
  </si>
  <si>
    <t xml:space="preserve">Parameter 14 </t>
  </si>
  <si>
    <t>SOx  Oxides of Sulphur.</t>
  </si>
  <si>
    <t>Releases of emissions Nox Sox CO and other gases.</t>
  </si>
  <si>
    <t xml:space="preserve">Set back distances apply for effective stack height and open processing of waste. Monitoring of  emissions levels in from  biogas driven CHP plants and specified generators as indicated in the permit and in accordance with Agency Guidance Technical Guidance Note M2. Activities shall be managed and operated in accordance with a management system (will include inspection and maintenance of equipment, including engine management systems), point source emissions to air with emission limits. Monitoring submitted as permit requirements. The activities shall not be carried out within an AQMA designated for NOx.       </t>
  </si>
  <si>
    <t>Potential for release at waste reception/treatment by open composting and maturation</t>
  </si>
  <si>
    <t xml:space="preserve">All waste reception areas and storage areas will be in enclosed areas or covered with a designed and monitored air extraction system where the air is treated and abated to reduce odours and other gaseous compounds. Emissions shall be free from odorous compounds. An odour management plan is required.  Using appropriate measures, non- point source emissions of biogas shall be minimised. All available measures and Best Available Techniques will be implemented.  All digesate and contaminated water is covered and stored in tanks, use of enclosed building where emissions are treated before release. All abatement systems are designed, monitored and maintained to treated specified emissions and off gases. There are no fugitive emission permitted.   All storage tanks and lagoons are required to be covered. </t>
  </si>
  <si>
    <t xml:space="preserve">As above.  An accident management plan is required as part of management system (will include fire and spillages). All areas are identified as per a DSEAR assessment. Warning signs are clearly displayed and personal wear gas alarms at all times. Visitors are not permitted to be unaccompanied. Repair and maintenance only occur after permission to work is signed by the plant manager.   Lightning conduction systems shall be in place to prevent explosion from lightning strikes.  Fire control processes and procedures in accordance with DSEAR plan should be communicated to the local fire service. Contingency measures must be in place in the event of loss of plant. </t>
  </si>
  <si>
    <t>Reduced by effective management systems.</t>
  </si>
  <si>
    <t>Management systems required to include measures as stipulated in HAZOP and DSEAR plans as above As above and all measures and procures are fully documented in the accident plan as part of the management system. As above. Training and regular tool box talks are given to operatives on site and all operators and staff understand their role in an emergency. Management systems required to include bunding of tanks etc.</t>
  </si>
  <si>
    <t xml:space="preserve">Management systems required to include measures as stipulated in HAZOP and DSEAR plans as above. Lightning conduction equiptment will be in place. </t>
  </si>
  <si>
    <t xml:space="preserve">Chronic effects: contamination of groundwater, requiring treatment of water or closure of borehole.
</t>
  </si>
  <si>
    <t>Potential for spillage from digestions tanks and storage vessels.</t>
  </si>
  <si>
    <t xml:space="preserve">Diffuse emissions of polluting gases </t>
  </si>
  <si>
    <t xml:space="preserve">storage gas bags,  lagoons and  tanks, vents and pipe work </t>
  </si>
  <si>
    <t xml:space="preserve">Storage tanks and lagoons are covered and where necessary emissions are abated. Venting is minimised via correclty fitting pressure relief vales and recorded as abnormal events. Leak Detection is employed. </t>
  </si>
  <si>
    <t xml:space="preserve">The scope of the permit and associated rules is defined by the following risk criteria: Best available techniques and emission limits apply. </t>
  </si>
  <si>
    <t>Applies to all potential locations as permit.</t>
  </si>
  <si>
    <t>Permitted activities - s5.4 A(1)(b)(i) - The storage and recovery of waste (R13, R1, R3). Incineration on land D10</t>
  </si>
  <si>
    <t>Maximum quantity of waste - including solids and liquids - received on site per day 200 tonnes per day and  limited to 100,000 tonnes per year</t>
  </si>
  <si>
    <t>Local residents sensitive to odour. Wide range of waste may cause odour issues at reception from wastes, release of biogas and from digestate hence control measures adopted.</t>
  </si>
  <si>
    <t xml:space="preserve">Noise and vibration shall be minimised and not cause nuisance. Fans and condensate traps will be checked for water and fans and extraction systems checked. Flares must be kept to a minimum to reduce noise impact.  A noise and vibration management plan may be required.  </t>
  </si>
  <si>
    <t>Activities shall be managed and operated in accordance with a management system (will include site security measures to prevent unauthorised access).  All sites will have DSEAR assessment and ensure no unauthorised access to site. No maintenance work or contractor is permitted on site without a suitable permission to work and suitable qualification.</t>
  </si>
  <si>
    <t xml:space="preserve"> Biogas is flammable, risk of direct physical contact is reduced by activity being carried out within enclosed systems. Lightning condition and fire procedures are in place on site </t>
  </si>
  <si>
    <t>Risk of accidental combustion of waste .</t>
  </si>
  <si>
    <t>The activities shall not be carried out within  500 metres of a European site (within the meaning of Regulation 8 of the Conservation of Habitats and Species Regulations 2017) or a Site of Special Scientific Interest (SSSI), including candidate or proposed sites; (excluding those designated solely for geological features) or a Marine Conservation Zone.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</si>
</sst>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12"/>
      <color theme="1"/>
      <name val="Arial"/>
      <family val="2"/>
    </font>
    <font>
      <b/>
      <sz val="14"/>
      <name val="Arial"/>
      <family val="2"/>
    </font>
    <font>
      <sz val="10"/>
      <name val="Arial"/>
      <family val="2"/>
    </font>
    <font>
      <sz val="9"/>
      <color indexed="81"/>
      <name val="Tahoma"/>
      <charset val="1"/>
    </font>
    <font>
      <b/>
      <sz val="9"/>
      <color indexed="81"/>
      <name val="Tahoma"/>
      <charset val="1"/>
    </font>
    <font>
      <b/>
      <sz val="12"/>
      <color theme="1"/>
      <name val="Arial"/>
      <family val="2"/>
    </font>
    <font>
      <sz val="10"/>
      <color theme="1"/>
      <name val="Arial"/>
      <family val="2"/>
    </font>
    <font>
      <b/>
      <sz val="10"/>
      <color theme="1"/>
      <name val="Arial"/>
      <family val="2"/>
    </font>
    <font>
      <b/>
      <sz val="14"/>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25">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s>
  <cellStyleXfs count="3">
    <xf numFmtId="0" fontId="0" fillId="0" borderId="0"/>
    <xf numFmtId="0" fontId="3" fillId="0" borderId="0"/>
    <xf numFmtId="0" fontId="3" fillId="0" borderId="0"/>
  </cellStyleXfs>
  <cellXfs count="86">
    <xf numFmtId="0" fontId="0" fillId="0" borderId="0" xfId="0"/>
    <xf numFmtId="0" fontId="6" fillId="7" borderId="0" xfId="0" applyFont="1" applyFill="1" applyProtection="1"/>
    <xf numFmtId="0" fontId="1" fillId="7" borderId="0" xfId="0" applyFont="1" applyFill="1" applyProtection="1"/>
    <xf numFmtId="0" fontId="7" fillId="7" borderId="0" xfId="0" applyFont="1" applyFill="1" applyProtection="1"/>
    <xf numFmtId="0" fontId="6" fillId="7" borderId="0" xfId="0" applyFont="1" applyFill="1" applyBorder="1" applyProtection="1"/>
    <xf numFmtId="0" fontId="1" fillId="7" borderId="0" xfId="0" applyFont="1" applyFill="1" applyBorder="1" applyProtection="1"/>
    <xf numFmtId="0" fontId="7" fillId="7" borderId="14" xfId="0" applyFont="1" applyFill="1" applyBorder="1" applyProtection="1"/>
    <xf numFmtId="0" fontId="7" fillId="7" borderId="0" xfId="0" applyFont="1" applyFill="1" applyBorder="1" applyProtection="1"/>
    <xf numFmtId="0" fontId="9" fillId="7" borderId="0" xfId="0" applyFont="1" applyFill="1" applyBorder="1" applyProtection="1"/>
    <xf numFmtId="0" fontId="7" fillId="7" borderId="15" xfId="0" applyFont="1" applyFill="1" applyBorder="1" applyProtection="1"/>
    <xf numFmtId="0" fontId="7" fillId="0" borderId="0" xfId="0" applyFont="1" applyFill="1" applyBorder="1" applyProtection="1"/>
    <xf numFmtId="0" fontId="8" fillId="0" borderId="0" xfId="0" applyFont="1" applyFill="1" applyBorder="1" applyAlignment="1" applyProtection="1">
      <alignment horizontal="right"/>
    </xf>
    <xf numFmtId="0" fontId="8" fillId="0" borderId="0" xfId="0" applyFont="1" applyFill="1" applyBorder="1" applyProtection="1"/>
    <xf numFmtId="0" fontId="6" fillId="0" borderId="0" xfId="0" applyFont="1" applyFill="1" applyBorder="1" applyAlignment="1" applyProtection="1"/>
    <xf numFmtId="0" fontId="7" fillId="0" borderId="0" xfId="0" applyFont="1" applyFill="1" applyBorder="1" applyAlignment="1" applyProtection="1"/>
    <xf numFmtId="0" fontId="0" fillId="0" borderId="0" xfId="0" applyProtection="1"/>
    <xf numFmtId="0" fontId="2" fillId="0" borderId="0" xfId="0" applyFont="1" applyAlignment="1" applyProtection="1"/>
    <xf numFmtId="0" fontId="0" fillId="0" borderId="0" xfId="0" applyAlignment="1" applyProtection="1"/>
    <xf numFmtId="0" fontId="7" fillId="0" borderId="0" xfId="0" applyFont="1" applyProtection="1"/>
    <xf numFmtId="0" fontId="7" fillId="8" borderId="14" xfId="0" applyFont="1" applyFill="1" applyBorder="1" applyAlignment="1" applyProtection="1">
      <alignment vertical="top" wrapText="1"/>
    </xf>
    <xf numFmtId="0" fontId="7" fillId="8" borderId="15" xfId="0" applyFont="1" applyFill="1" applyBorder="1" applyAlignment="1" applyProtection="1">
      <alignment vertical="top" wrapText="1"/>
    </xf>
    <xf numFmtId="15" fontId="7" fillId="8" borderId="14" xfId="0" applyNumberFormat="1" applyFont="1" applyFill="1" applyBorder="1" applyAlignment="1" applyProtection="1">
      <alignment horizontal="left" vertical="top" wrapText="1"/>
    </xf>
    <xf numFmtId="0" fontId="7" fillId="0" borderId="14" xfId="0" applyFont="1" applyBorder="1" applyAlignment="1" applyProtection="1">
      <alignment horizontal="left" vertical="top" wrapText="1"/>
    </xf>
    <xf numFmtId="0" fontId="7" fillId="0" borderId="0" xfId="0" applyFont="1" applyFill="1" applyAlignment="1" applyProtection="1"/>
    <xf numFmtId="0" fontId="7" fillId="0" borderId="0" xfId="0" applyFont="1" applyAlignment="1" applyProtection="1"/>
    <xf numFmtId="0" fontId="7" fillId="0" borderId="0" xfId="1" applyFont="1" applyFill="1" applyAlignment="1" applyProtection="1"/>
    <xf numFmtId="0" fontId="7" fillId="0" borderId="0" xfId="0" applyFont="1" applyFill="1" applyProtection="1"/>
    <xf numFmtId="0" fontId="7" fillId="0" borderId="1" xfId="0" applyFont="1" applyBorder="1" applyProtection="1"/>
    <xf numFmtId="0" fontId="6" fillId="2" borderId="10" xfId="0" applyFont="1" applyFill="1" applyBorder="1" applyAlignment="1" applyProtection="1">
      <alignment horizontal="centerContinuous" vertical="center"/>
    </xf>
    <xf numFmtId="0" fontId="7" fillId="2" borderId="9" xfId="0" applyFont="1" applyFill="1" applyBorder="1" applyAlignment="1" applyProtection="1">
      <alignment horizontal="centerContinuous" vertical="top"/>
    </xf>
    <xf numFmtId="0" fontId="6" fillId="2" borderId="10" xfId="0" applyFont="1" applyFill="1" applyBorder="1" applyAlignment="1" applyProtection="1">
      <alignment vertical="center"/>
    </xf>
    <xf numFmtId="0" fontId="6" fillId="2" borderId="9" xfId="0" applyFont="1" applyFill="1" applyBorder="1" applyAlignment="1" applyProtection="1">
      <alignment horizontal="centerContinuous" vertical="center"/>
    </xf>
    <xf numFmtId="0" fontId="6" fillId="2" borderId="9" xfId="0" applyFont="1" applyFill="1" applyBorder="1" applyAlignment="1" applyProtection="1">
      <alignment vertical="center"/>
    </xf>
    <xf numFmtId="0" fontId="7" fillId="2" borderId="11" xfId="0" applyFont="1" applyFill="1" applyBorder="1" applyAlignment="1" applyProtection="1">
      <alignment horizontal="centerContinuous" vertical="center"/>
    </xf>
    <xf numFmtId="0" fontId="7" fillId="0" borderId="0" xfId="0" applyFont="1" applyBorder="1" applyProtection="1"/>
    <xf numFmtId="0" fontId="8" fillId="2" borderId="2" xfId="0" applyFont="1" applyFill="1" applyBorder="1" applyAlignment="1" applyProtection="1">
      <alignment horizontal="center" vertical="top" wrapText="1"/>
    </xf>
    <xf numFmtId="0" fontId="8" fillId="2" borderId="3" xfId="0" applyFont="1" applyFill="1" applyBorder="1" applyAlignment="1" applyProtection="1">
      <alignment horizontal="center" vertical="top" wrapText="1"/>
    </xf>
    <xf numFmtId="0" fontId="8" fillId="2" borderId="4" xfId="0" applyFont="1" applyFill="1" applyBorder="1" applyAlignment="1" applyProtection="1">
      <alignment horizontal="center" vertical="top" wrapText="1"/>
    </xf>
    <xf numFmtId="0" fontId="8" fillId="2" borderId="18" xfId="0" applyFont="1" applyFill="1" applyBorder="1" applyAlignment="1" applyProtection="1">
      <alignment horizontal="center" vertical="top" wrapText="1"/>
    </xf>
    <xf numFmtId="0" fontId="8" fillId="3" borderId="5" xfId="0" applyFont="1" applyFill="1" applyBorder="1" applyAlignment="1" applyProtection="1">
      <alignment vertical="top" wrapText="1"/>
    </xf>
    <xf numFmtId="0" fontId="8" fillId="3" borderId="6" xfId="0" applyFont="1" applyFill="1" applyBorder="1" applyAlignment="1" applyProtection="1">
      <alignment vertical="top" wrapText="1"/>
    </xf>
    <xf numFmtId="0" fontId="8" fillId="3" borderId="7" xfId="0" applyFont="1" applyFill="1" applyBorder="1" applyAlignment="1" applyProtection="1">
      <alignment vertical="top" wrapText="1"/>
    </xf>
    <xf numFmtId="0" fontId="8" fillId="3" borderId="19" xfId="0" applyFont="1" applyFill="1" applyBorder="1" applyAlignment="1" applyProtection="1">
      <alignment vertical="top" wrapText="1"/>
    </xf>
    <xf numFmtId="0" fontId="7" fillId="0" borderId="0" xfId="0" applyFont="1" applyAlignment="1" applyProtection="1">
      <alignment horizontal="center" vertical="top"/>
    </xf>
    <xf numFmtId="0" fontId="7" fillId="0" borderId="5" xfId="0" applyFont="1" applyBorder="1" applyAlignment="1" applyProtection="1">
      <alignment vertical="top" wrapText="1"/>
    </xf>
    <xf numFmtId="0" fontId="7" fillId="0" borderId="6" xfId="2" applyFont="1" applyBorder="1" applyAlignment="1" applyProtection="1">
      <alignment vertical="top" wrapText="1"/>
    </xf>
    <xf numFmtId="0" fontId="7" fillId="0" borderId="6" xfId="0" applyFont="1" applyBorder="1" applyAlignment="1" applyProtection="1">
      <alignment vertical="top" wrapText="1"/>
    </xf>
    <xf numFmtId="0" fontId="7" fillId="0" borderId="7" xfId="0" applyFont="1" applyBorder="1" applyAlignment="1" applyProtection="1">
      <alignment vertical="top" wrapText="1"/>
    </xf>
    <xf numFmtId="0" fontId="7" fillId="10" borderId="16" xfId="0" applyFont="1" applyFill="1" applyBorder="1" applyAlignment="1" applyProtection="1">
      <alignment vertical="top" wrapText="1"/>
    </xf>
    <xf numFmtId="0" fontId="7" fillId="11" borderId="17" xfId="0" applyFont="1" applyFill="1" applyBorder="1" applyAlignment="1" applyProtection="1">
      <alignment vertical="top" wrapText="1"/>
    </xf>
    <xf numFmtId="0" fontId="7" fillId="11"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3" xfId="0" applyFont="1" applyBorder="1" applyAlignment="1" applyProtection="1">
      <alignment vertical="top" wrapText="1"/>
    </xf>
    <xf numFmtId="0" fontId="7" fillId="11" borderId="16" xfId="0" applyFont="1" applyFill="1" applyBorder="1" applyAlignment="1" applyProtection="1">
      <alignment vertical="top" wrapText="1"/>
    </xf>
    <xf numFmtId="0" fontId="7" fillId="9" borderId="17" xfId="0" applyFont="1" applyFill="1" applyBorder="1" applyAlignment="1" applyProtection="1">
      <alignment vertical="top" wrapText="1"/>
    </xf>
    <xf numFmtId="0" fontId="7" fillId="0" borderId="7" xfId="2" applyFont="1" applyFill="1" applyBorder="1" applyAlignment="1" applyProtection="1">
      <alignment vertical="top" wrapText="1"/>
    </xf>
    <xf numFmtId="0" fontId="7" fillId="10" borderId="6" xfId="0" applyFont="1" applyFill="1" applyBorder="1" applyAlignment="1" applyProtection="1">
      <alignment vertical="top" wrapText="1"/>
    </xf>
    <xf numFmtId="0" fontId="7" fillId="0" borderId="5" xfId="0" applyNumberFormat="1" applyFont="1" applyBorder="1" applyAlignment="1" applyProtection="1">
      <alignment vertical="top" wrapText="1"/>
    </xf>
    <xf numFmtId="0" fontId="7" fillId="0" borderId="12" xfId="0" applyFont="1" applyBorder="1" applyAlignment="1" applyProtection="1">
      <alignment vertical="top" wrapText="1"/>
    </xf>
    <xf numFmtId="0" fontId="7" fillId="0" borderId="12" xfId="2" applyFont="1" applyBorder="1" applyAlignment="1" applyProtection="1">
      <alignment vertical="top" wrapText="1"/>
    </xf>
    <xf numFmtId="0" fontId="7" fillId="0" borderId="0" xfId="2" applyFont="1" applyBorder="1" applyAlignment="1" applyProtection="1">
      <alignment vertical="top" wrapText="1"/>
    </xf>
    <xf numFmtId="0" fontId="7" fillId="0" borderId="0" xfId="0" applyFont="1" applyFill="1" applyBorder="1" applyAlignment="1" applyProtection="1">
      <alignment vertical="top" wrapText="1"/>
    </xf>
    <xf numFmtId="0" fontId="7" fillId="0" borderId="23" xfId="0" applyFont="1" applyBorder="1" applyAlignment="1" applyProtection="1">
      <alignment vertical="top" wrapText="1"/>
    </xf>
    <xf numFmtId="0" fontId="7" fillId="0" borderId="0" xfId="2" applyFont="1" applyAlignment="1" applyProtection="1">
      <alignment horizontal="center" vertical="top"/>
    </xf>
    <xf numFmtId="0" fontId="7" fillId="0" borderId="5" xfId="2" applyFont="1" applyBorder="1" applyAlignment="1" applyProtection="1">
      <alignment vertical="top" wrapText="1"/>
    </xf>
    <xf numFmtId="0" fontId="7" fillId="9" borderId="16" xfId="0" applyFont="1" applyFill="1" applyBorder="1" applyAlignment="1" applyProtection="1">
      <alignment vertical="top" wrapText="1"/>
    </xf>
    <xf numFmtId="0" fontId="7" fillId="0" borderId="20" xfId="0" applyFont="1" applyBorder="1" applyAlignment="1" applyProtection="1">
      <alignment vertical="top" wrapText="1"/>
    </xf>
    <xf numFmtId="0" fontId="7" fillId="0" borderId="21" xfId="0" applyFont="1" applyBorder="1" applyAlignment="1" applyProtection="1">
      <alignment vertical="top" wrapText="1"/>
    </xf>
    <xf numFmtId="0" fontId="7" fillId="0" borderId="22" xfId="0" applyFont="1" applyBorder="1" applyAlignment="1" applyProtection="1">
      <alignment vertical="top" wrapText="1"/>
    </xf>
    <xf numFmtId="0" fontId="7" fillId="11" borderId="20" xfId="0" applyFont="1" applyFill="1" applyBorder="1" applyAlignment="1" applyProtection="1">
      <alignment vertical="top" wrapText="1"/>
    </xf>
    <xf numFmtId="0" fontId="7" fillId="11" borderId="21" xfId="0" applyFont="1" applyFill="1" applyBorder="1" applyAlignment="1" applyProtection="1">
      <alignment vertical="top" wrapText="1"/>
    </xf>
    <xf numFmtId="0" fontId="7" fillId="10" borderId="21" xfId="0" applyFont="1" applyFill="1" applyBorder="1" applyAlignment="1" applyProtection="1">
      <alignment vertical="top" wrapText="1"/>
    </xf>
    <xf numFmtId="0" fontId="7" fillId="0" borderId="22" xfId="0" applyFont="1" applyFill="1" applyBorder="1" applyAlignment="1" applyProtection="1">
      <alignment vertical="top" wrapText="1"/>
    </xf>
    <xf numFmtId="0" fontId="7" fillId="0" borderId="24" xfId="0" applyFont="1" applyBorder="1" applyAlignment="1" applyProtection="1">
      <alignment vertical="top" wrapText="1"/>
    </xf>
    <xf numFmtId="0" fontId="7" fillId="0" borderId="0" xfId="0" applyFont="1" applyBorder="1" applyAlignment="1" applyProtection="1">
      <alignment horizontal="center"/>
    </xf>
    <xf numFmtId="0" fontId="7" fillId="0" borderId="8" xfId="0" applyFont="1" applyBorder="1" applyProtection="1"/>
    <xf numFmtId="0" fontId="7" fillId="0" borderId="8" xfId="0" applyFont="1" applyFill="1" applyBorder="1" applyProtection="1"/>
    <xf numFmtId="0" fontId="8" fillId="0" borderId="0" xfId="0" applyFont="1" applyFill="1" applyBorder="1" applyAlignment="1" applyProtection="1">
      <alignment horizontal="left"/>
    </xf>
    <xf numFmtId="0" fontId="7" fillId="6" borderId="0" xfId="0" applyFont="1" applyFill="1" applyBorder="1" applyProtection="1"/>
    <xf numFmtId="0" fontId="7" fillId="5" borderId="0" xfId="0" applyFont="1" applyFill="1" applyBorder="1" applyProtection="1"/>
    <xf numFmtId="0" fontId="7" fillId="4" borderId="0" xfId="0" applyFont="1" applyFill="1" applyProtection="1"/>
    <xf numFmtId="0" fontId="7" fillId="4" borderId="0" xfId="0" applyFont="1" applyFill="1" applyBorder="1" applyProtection="1"/>
    <xf numFmtId="0" fontId="7" fillId="5" borderId="0" xfId="0" applyFont="1" applyFill="1" applyProtection="1"/>
    <xf numFmtId="0" fontId="7" fillId="6" borderId="0" xfId="0" applyFont="1" applyFill="1" applyProtection="1"/>
    <xf numFmtId="0" fontId="7" fillId="3" borderId="0" xfId="0" applyFont="1" applyFill="1" applyBorder="1" applyProtection="1"/>
    <xf numFmtId="2" fontId="7" fillId="0" borderId="0" xfId="0" applyNumberFormat="1" applyFont="1" applyBorder="1" applyProtection="1"/>
  </cellXfs>
  <cellStyles count="3">
    <cellStyle name="Normal" xfId="0" builtinId="0"/>
    <cellStyle name="Normal 2" xfId="2"/>
    <cellStyle name="Normal 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revisionHeaders" Target="revisions/revisionHeaders.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revisions/_rels/revisionHeaders.xml.rels><?xml version="1.0" encoding="UTF-8" standalone="yes"?>
<Relationships xmlns="http://schemas.openxmlformats.org/package/2006/relationships"><Relationship Id="rId13" Type="http://schemas.openxmlformats.org/officeDocument/2006/relationships/revisionLog" Target="revisionLog13.xml"/><Relationship Id="rId12" Type="http://schemas.openxmlformats.org/officeDocument/2006/relationships/revisionLog" Target="revisionLog12.xml"/><Relationship Id="rId11" Type="http://schemas.openxmlformats.org/officeDocument/2006/relationships/revisionLog" Target="revisionLog11.xml"/><Relationship Id="rId10" Type="http://schemas.openxmlformats.org/officeDocument/2006/relationships/revisionLog" Target="revisionLog10.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FCDA9A58-9D02-4B20-BAF7-E3E0B0DCBBD2}" diskRevisions="1" revisionId="1086" version="5" protected="1">
  <header guid="{23FD96CC-2909-4626-B70E-27A85C712384}" dateTime="2019-09-23T12:31:46" maxSheetId="3" userName="KN" r:id="rId10" minRId="1072">
    <sheetIdMap count="2">
      <sheetId val="1"/>
      <sheetId val="2"/>
    </sheetIdMap>
  </header>
  <header guid="{4D76CE5D-29E6-46F1-B708-F6120F0C2E1C}" dateTime="2019-09-30T11:04:41" maxSheetId="3" userName="Environment Agency User" r:id="rId11" minRId="1076" maxRId="1078">
    <sheetIdMap count="2">
      <sheetId val="1"/>
      <sheetId val="2"/>
    </sheetIdMap>
  </header>
  <header guid="{2E3F0ED9-F3EB-424D-A07C-FAC637988BBE}" dateTime="2019-10-08T15:28:34" maxSheetId="3" userName="Environment Agency User" r:id="rId12" minRId="1081">
    <sheetIdMap count="2">
      <sheetId val="1"/>
      <sheetId val="2"/>
    </sheetIdMap>
  </header>
  <header guid="{309FF3C8-4C8F-4D79-BC1D-14725EAA32B5}" dateTime="2019-10-08T15:28:51" maxSheetId="3" userName="Environment Agency User" r:id="rId13" minRId="1084">
    <sheetIdMap count="2">
      <sheetId val="1"/>
      <sheetId val="2"/>
    </sheetIdMap>
  </header>
  <header guid="{FCDA9A58-9D02-4B20-BAF7-E3E0B0DCBBD2}" dateTime="2019-10-17T11:42:08" maxSheetId="3" userName="Environment Agency User" r:id="rId14">
    <sheetIdMap count="2">
      <sheetId val="1"/>
      <sheetId val="2"/>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2" sId="1">
    <oc r="C12" t="inlineStr">
      <is>
        <t>The scope of the permit and associated rules is defined by the following risk criteria:</t>
      </is>
    </oc>
    <nc r="C12" t="inlineStr">
      <is>
        <t xml:space="preserve">The scope of the permit and associated rules is defined by the following risk criteria: Best available techniques and emission limits apply. </t>
      </is>
    </nc>
  </rcc>
  <rcv guid="{67A94E87-70A6-4FE0-99E2-0B89ECE0D6C0}" action="delete"/>
  <rdn rId="0" localSheetId="1" customView="1" name="Z_67A94E87_70A6_4FE0_99E2_0B89ECE0D6C0_.wvu.PrintTitles" hidden="1" oldHidden="1">
    <formula>'Standard Permit GRA1'!$38:$40</formula>
    <oldFormula>'Standard Permit GRA1'!$38:$40</oldFormula>
  </rdn>
  <rdn rId="0" localSheetId="1" customView="1" name="Z_67A94E87_70A6_4FE0_99E2_0B89ECE0D6C0_.wvu.Rows" hidden="1" oldHidden="1">
    <formula>'Standard Permit GRA1'!$60:$93</formula>
    <oldFormula>'Standard Permit GRA1'!$60:$93</oldFormula>
  </rdn>
  <rdn rId="0" localSheetId="1" customView="1" name="Z_67A94E87_70A6_4FE0_99E2_0B89ECE0D6C0_.wvu.Cols" hidden="1" oldHidden="1">
    <formula>'Standard Permit GRA1'!$A:$A</formula>
    <oldFormula>'Standard Permit GRA1'!$A:$A</oldFormula>
  </rdn>
  <rcv guid="{67A94E87-70A6-4FE0-99E2-0B89ECE0D6C0}"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XFD106" start="0" length="2147483647">
    <dxf>
      <font>
        <color theme="1"/>
      </font>
    </dxf>
  </rfmt>
  <rfmt sheetId="1" sqref="A12:XFD36">
    <dxf>
      <alignment wrapText="1" readingOrder="0"/>
    </dxf>
  </rfmt>
  <rfmt sheetId="1" sqref="A12:XFD36">
    <dxf>
      <alignment wrapText="0" readingOrder="0"/>
    </dxf>
  </rfmt>
  <rrc rId="1076" sId="1" ref="A24:XFD24" action="deleteRow">
    <undo index="0" exp="area" ref3D="1" dr="$A$38:$XFD$40" dn="Print_Titles" sId="1"/>
    <undo index="0" exp="area" ref3D="1" dr="$A$1:$A$1048576" dn="Z_D7B45D4B_737E_4D9A_9F03_F921B1C92CD6_.wvu.Cols" sId="1"/>
    <undo index="0" exp="area" ref3D="1" dr="$A$38:$XFD$40" dn="Z_FB41C613_6AB3_4BDD_8202_B291CA2E3D13_.wvu.PrintTitles" sId="1"/>
    <undo index="0" exp="area" ref3D="1" dr="$A$38:$XFD$40" dn="Z_FE3C72DF_9C20_4B07_8C55_624C6D1DF2A8_.wvu.PrintTitles" sId="1"/>
    <undo index="0" exp="area" ref3D="1" dr="$A$1:$A$1048576" dn="Z_1333E9D8_4E99_4B08_9B0E_A081A8ECA2EC_.wvu.Cols" sId="1"/>
    <undo index="0" exp="area" ref3D="1" dr="$A$38:$XFD$40" dn="Z_1333E9D8_4E99_4B08_9B0E_A081A8ECA2EC_.wvu.PrintTitles" sId="1"/>
    <undo index="0" exp="area" ref3D="1" dr="$A$1:$A$1048576" dn="Z_009109EF_FF01_4DF2_B3B9_573E30225B22_.wvu.Cols" sId="1"/>
    <undo index="0" exp="area" ref3D="1" dr="$A$60:$XFD$93" dn="Z_009109EF_FF01_4DF2_B3B9_573E30225B22_.wvu.Rows" sId="1"/>
    <undo index="0" exp="area" ref3D="1" dr="$A$1:$A$1048576" dn="Z_FB41C613_6AB3_4BDD_8202_B291CA2E3D13_.wvu.Cols" sId="1"/>
    <undo index="0" exp="area" ref3D="1" dr="$A$60:$XFD$93" dn="Z_FB41C613_6AB3_4BDD_8202_B291CA2E3D13_.wvu.Rows" sId="1"/>
    <undo index="0" exp="area" ref3D="1" dr="$A$60:$XFD$93" dn="Z_D7B45D4B_737E_4D9A_9F03_F921B1C92CD6_.wvu.Rows" sId="1"/>
    <undo index="0" exp="area" ref3D="1" dr="$A$1:$A$1048576" dn="Z_9BB95D69_0A19_48BB_8B42_276CC8A225B1_.wvu.Cols" sId="1"/>
    <undo index="0" exp="area" ref3D="1" dr="$A$1:$A$1048576" dn="Z_D69022FF_D4DC_475E_8EF6_D420388CEAAD_.wvu.Cols" sId="1"/>
    <undo index="0" exp="area" ref3D="1" dr="$A$1:$A$1048576" dn="Z_8325B47A_CA89_47A4_84F4_EFB1FB496ADD_.wvu.Cols" sId="1"/>
    <undo index="0" exp="area" ref3D="1" dr="$A$60:$XFD$93" dn="Z_8325B47A_CA89_47A4_84F4_EFB1FB496ADD_.wvu.Rows" sId="1"/>
    <undo index="0" exp="area" ref3D="1" dr="$A$38:$XFD$40" dn="Z_9BB95D69_0A19_48BB_8B42_276CC8A225B1_.wvu.PrintTitles" sId="1"/>
    <undo index="0" exp="area" ref3D="1" dr="$A$38:$XFD$40" dn="Z_67A94E87_70A6_4FE0_99E2_0B89ECE0D6C0_.wvu.PrintTitles" sId="1"/>
    <undo index="0" exp="area" ref3D="1" dr="$A$60:$XFD$93" dn="Z_9BB95D69_0A19_48BB_8B42_276CC8A225B1_.wvu.Rows" sId="1"/>
    <undo index="0" exp="area" ref3D="1" dr="$A$1:$A$1048576" dn="Z_AE7A9355_F90D_4A07_A57E_D47E97EAF684_.wvu.Cols" sId="1"/>
    <undo index="0" exp="area" ref3D="1" dr="$A$1:$A$1048576" dn="Z_AB8A2386_92C4_44FD_A493_C32F59AC0CD4_.wvu.Cols" sId="1"/>
    <undo index="0" exp="area" ref3D="1" dr="$A$60:$XFD$93" dn="Z_67A94E87_70A6_4FE0_99E2_0B89ECE0D6C0_.wvu.Rows" sId="1"/>
    <undo index="0" exp="area" ref3D="1" dr="$A$60:$XFD$93" dn="Z_D69022FF_D4DC_475E_8EF6_D420388CEAAD_.wvu.Rows" sId="1"/>
    <undo index="0" exp="area" ref3D="1" dr="$A$38:$XFD$40" dn="Z_BAE6913A_1F30_451B_B569_C265B4B92B10_.wvu.PrintTitles" sId="1"/>
    <undo index="0" exp="area" ref3D="1" dr="$A$60:$XFD$93" dn="Z_BAE6913A_1F30_451B_B569_C265B4B92B10_.wvu.Rows" sId="1"/>
    <undo index="0" exp="area" ref3D="1" dr="$A$60:$XFD$93" dn="Z_AE7A9355_F90D_4A07_A57E_D47E97EAF684_.wvu.Rows" sId="1"/>
    <undo index="0" exp="area" ref3D="1" dr="$A$60:$XFD$93" dn="Z_1333E9D8_4E99_4B08_9B0E_A081A8ECA2EC_.wvu.Rows" sId="1"/>
    <undo index="0" exp="area" ref3D="1" dr="$A$60:$XFD$93" dn="Z_AB8A2386_92C4_44FD_A493_C32F59AC0CD4_.wvu.Rows" sId="1"/>
    <undo index="0" exp="area" ref3D="1" dr="$A$1:$A$1048576" dn="Z_FE3C72DF_9C20_4B07_8C55_624C6D1DF2A8_.wvu.Cols" sId="1"/>
    <undo index="0" exp="area" ref3D="1" dr="$A$1:$A$1048576" dn="Z_BAE6913A_1F30_451B_B569_C265B4B92B10_.wvu.Cols" sId="1"/>
    <undo index="0" exp="area" ref3D="1" dr="$A$60:$XFD$93" dn="Z_FE3C72DF_9C20_4B07_8C55_624C6D1DF2A8_.wvu.Rows" sId="1"/>
    <undo index="0" exp="area" ref3D="1" dr="$A$1:$A$1048576" dn="Z_67A94E87_70A6_4FE0_99E2_0B89ECE0D6C0_.wvu.Cols" sId="1"/>
    <rfmt sheetId="1" xfDxf="1" sqref="A24:XFD24" start="0" length="0">
      <dxf>
        <font>
          <color theme="1"/>
        </font>
      </dxf>
    </rfmt>
    <rfmt sheetId="1" sqref="K24" start="0" length="0">
      <dxf/>
    </rfmt>
  </rrc>
  <rcc rId="1077" sId="1">
    <oc r="D23" t="inlineStr">
      <is>
        <t xml:space="preserve">stack does not have an `effective stack height' of 3 metres or more as defined by the rules, or the stack is less than 7 metres in height.  </t>
      </is>
    </oc>
    <nc r="D23"/>
  </rcc>
  <rrc rId="1078" sId="1" ref="A23:XFD23" action="deleteRow">
    <undo index="0" exp="area" ref3D="1" dr="$A$37:$XFD$39" dn="Print_Titles" sId="1"/>
    <undo index="0" exp="area" ref3D="1" dr="$A$1:$A$1048576" dn="Z_D7B45D4B_737E_4D9A_9F03_F921B1C92CD6_.wvu.Cols" sId="1"/>
    <undo index="0" exp="area" ref3D="1" dr="$A$37:$XFD$39" dn="Z_FB41C613_6AB3_4BDD_8202_B291CA2E3D13_.wvu.PrintTitles" sId="1"/>
    <undo index="0" exp="area" ref3D="1" dr="$A$37:$XFD$39" dn="Z_FE3C72DF_9C20_4B07_8C55_624C6D1DF2A8_.wvu.PrintTitles" sId="1"/>
    <undo index="0" exp="area" ref3D="1" dr="$A$1:$A$1048576" dn="Z_1333E9D8_4E99_4B08_9B0E_A081A8ECA2EC_.wvu.Cols" sId="1"/>
    <undo index="0" exp="area" ref3D="1" dr="$A$37:$XFD$39" dn="Z_1333E9D8_4E99_4B08_9B0E_A081A8ECA2EC_.wvu.PrintTitles" sId="1"/>
    <undo index="0" exp="area" ref3D="1" dr="$A$1:$A$1048576" dn="Z_009109EF_FF01_4DF2_B3B9_573E30225B22_.wvu.Cols" sId="1"/>
    <undo index="0" exp="area" ref3D="1" dr="$A$59:$XFD$92" dn="Z_009109EF_FF01_4DF2_B3B9_573E30225B22_.wvu.Rows" sId="1"/>
    <undo index="0" exp="area" ref3D="1" dr="$A$1:$A$1048576" dn="Z_FB41C613_6AB3_4BDD_8202_B291CA2E3D13_.wvu.Cols" sId="1"/>
    <undo index="0" exp="area" ref3D="1" dr="$A$59:$XFD$92" dn="Z_FB41C613_6AB3_4BDD_8202_B291CA2E3D13_.wvu.Rows" sId="1"/>
    <undo index="0" exp="area" ref3D="1" dr="$A$59:$XFD$92" dn="Z_D7B45D4B_737E_4D9A_9F03_F921B1C92CD6_.wvu.Rows" sId="1"/>
    <undo index="0" exp="area" ref3D="1" dr="$A$1:$A$1048576" dn="Z_9BB95D69_0A19_48BB_8B42_276CC8A225B1_.wvu.Cols" sId="1"/>
    <undo index="0" exp="area" ref3D="1" dr="$A$1:$A$1048576" dn="Z_D69022FF_D4DC_475E_8EF6_D420388CEAAD_.wvu.Cols" sId="1"/>
    <undo index="0" exp="area" ref3D="1" dr="$A$1:$A$1048576" dn="Z_8325B47A_CA89_47A4_84F4_EFB1FB496ADD_.wvu.Cols" sId="1"/>
    <undo index="0" exp="area" ref3D="1" dr="$A$59:$XFD$92" dn="Z_8325B47A_CA89_47A4_84F4_EFB1FB496ADD_.wvu.Rows" sId="1"/>
    <undo index="0" exp="area" ref3D="1" dr="$A$37:$XFD$39" dn="Z_9BB95D69_0A19_48BB_8B42_276CC8A225B1_.wvu.PrintTitles" sId="1"/>
    <undo index="0" exp="area" ref3D="1" dr="$A$37:$XFD$39" dn="Z_67A94E87_70A6_4FE0_99E2_0B89ECE0D6C0_.wvu.PrintTitles" sId="1"/>
    <undo index="0" exp="area" ref3D="1" dr="$A$59:$XFD$92" dn="Z_9BB95D69_0A19_48BB_8B42_276CC8A225B1_.wvu.Rows" sId="1"/>
    <undo index="0" exp="area" ref3D="1" dr="$A$1:$A$1048576" dn="Z_AE7A9355_F90D_4A07_A57E_D47E97EAF684_.wvu.Cols" sId="1"/>
    <undo index="0" exp="area" ref3D="1" dr="$A$1:$A$1048576" dn="Z_AB8A2386_92C4_44FD_A493_C32F59AC0CD4_.wvu.Cols" sId="1"/>
    <undo index="0" exp="area" ref3D="1" dr="$A$59:$XFD$92" dn="Z_67A94E87_70A6_4FE0_99E2_0B89ECE0D6C0_.wvu.Rows" sId="1"/>
    <undo index="0" exp="area" ref3D="1" dr="$A$59:$XFD$92" dn="Z_D69022FF_D4DC_475E_8EF6_D420388CEAAD_.wvu.Rows" sId="1"/>
    <undo index="0" exp="area" ref3D="1" dr="$A$37:$XFD$39" dn="Z_BAE6913A_1F30_451B_B569_C265B4B92B10_.wvu.PrintTitles" sId="1"/>
    <undo index="0" exp="area" ref3D="1" dr="$A$59:$XFD$92" dn="Z_BAE6913A_1F30_451B_B569_C265B4B92B10_.wvu.Rows" sId="1"/>
    <undo index="0" exp="area" ref3D="1" dr="$A$59:$XFD$92" dn="Z_AE7A9355_F90D_4A07_A57E_D47E97EAF684_.wvu.Rows" sId="1"/>
    <undo index="0" exp="area" ref3D="1" dr="$A$59:$XFD$92" dn="Z_1333E9D8_4E99_4B08_9B0E_A081A8ECA2EC_.wvu.Rows" sId="1"/>
    <undo index="0" exp="area" ref3D="1" dr="$A$59:$XFD$92" dn="Z_AB8A2386_92C4_44FD_A493_C32F59AC0CD4_.wvu.Rows" sId="1"/>
    <undo index="0" exp="area" ref3D="1" dr="$A$1:$A$1048576" dn="Z_FE3C72DF_9C20_4B07_8C55_624C6D1DF2A8_.wvu.Cols" sId="1"/>
    <undo index="0" exp="area" ref3D="1" dr="$A$1:$A$1048576" dn="Z_BAE6913A_1F30_451B_B569_C265B4B92B10_.wvu.Cols" sId="1"/>
    <undo index="0" exp="area" ref3D="1" dr="$A$59:$XFD$92" dn="Z_FE3C72DF_9C20_4B07_8C55_624C6D1DF2A8_.wvu.Rows" sId="1"/>
    <undo index="0" exp="area" ref3D="1" dr="$A$1:$A$1048576" dn="Z_67A94E87_70A6_4FE0_99E2_0B89ECE0D6C0_.wvu.Cols" sId="1"/>
    <rfmt sheetId="1" xfDxf="1" sqref="A23:XFD23" start="0" length="0">
      <dxf>
        <font>
          <color theme="1"/>
        </font>
      </dxf>
    </rfmt>
    <rfmt sheetId="1" sqref="K23" start="0" length="0">
      <dxf/>
    </rfmt>
  </rrc>
  <rfmt sheetId="1" sqref="A39:XFD92" start="0" length="2147483647">
    <dxf>
      <font>
        <sz val="10"/>
      </font>
    </dxf>
  </rfmt>
  <rfmt sheetId="1" sqref="F44">
    <dxf>
      <fill>
        <patternFill>
          <bgColor rgb="FFFFC000"/>
        </patternFill>
      </fill>
    </dxf>
  </rfmt>
  <rfmt sheetId="1" sqref="G46">
    <dxf>
      <fill>
        <patternFill>
          <bgColor rgb="FFFFC000"/>
        </patternFill>
      </fill>
    </dxf>
  </rfmt>
  <rfmt sheetId="1" sqref="G50:G51">
    <dxf>
      <fill>
        <patternFill>
          <bgColor rgb="FFFFC000"/>
        </patternFill>
      </fill>
    </dxf>
  </rfmt>
  <rfmt sheetId="1" sqref="F53:G53">
    <dxf>
      <fill>
        <patternFill>
          <bgColor rgb="FFFFC000"/>
        </patternFill>
      </fill>
    </dxf>
  </rfmt>
  <rfmt sheetId="1" sqref="H49:H51">
    <dxf>
      <fill>
        <patternFill>
          <bgColor rgb="FF00B050"/>
        </patternFill>
      </fill>
    </dxf>
  </rfmt>
  <rfmt sheetId="1" sqref="H53">
    <dxf>
      <fill>
        <patternFill>
          <bgColor rgb="FF00B050"/>
        </patternFill>
      </fill>
    </dxf>
  </rfmt>
  <rfmt sheetId="1" sqref="H45">
    <dxf>
      <fill>
        <patternFill>
          <bgColor rgb="FFFFC000"/>
        </patternFill>
      </fill>
    </dxf>
  </rfmt>
  <rfmt sheetId="1" sqref="G48:G49">
    <dxf>
      <fill>
        <patternFill>
          <bgColor rgb="FFFFC000"/>
        </patternFill>
      </fill>
    </dxf>
  </rfmt>
  <rfmt sheetId="1" sqref="H41">
    <dxf>
      <fill>
        <patternFill>
          <bgColor rgb="FFFFC000"/>
        </patternFill>
      </fill>
    </dxf>
  </rfmt>
  <rfmt sheetId="1" sqref="F39:H53" start="0" length="2147483647">
    <dxf>
      <font>
        <b/>
      </font>
    </dxf>
  </rfmt>
  <rfmt sheetId="1" sqref="F39:H53" start="0" length="2147483647">
    <dxf>
      <font>
        <b val="0"/>
      </font>
    </dxf>
  </rfmt>
  <rdn rId="0" localSheetId="1" customView="1" name="Z_D6E1B09C_F50A_4FDC_8F82_D6445D9E6077_.wvu.PrintTitles" hidden="1" oldHidden="1">
    <formula>'Standard Permit GRA1'!$36:$38</formula>
  </rdn>
  <rdn rId="0" localSheetId="1" customView="1" name="Z_D6E1B09C_F50A_4FDC_8F82_D6445D9E6077_.wvu.Cols" hidden="1" oldHidden="1">
    <formula>'Standard Permit GRA1'!$A:$A</formula>
  </rdn>
  <rcv guid="{D6E1B09C-F50A-4FDC-8F82-D6445D9E6077}"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1" sId="1">
    <oc r="D18" t="inlineStr">
      <is>
        <t>The activities shall not be carried out within  500 metres of a European site (within the meaning of Regulation 8 of the Conservation of Habitats and Species Regulations 2017) or a Site of Special Scientific Interest (SSSI), including candidate or proposed sites; (excluding those designated solely for geological features).</t>
      </is>
    </oc>
    <nc r="D18" t="inlineStr">
      <is>
        <t>The activities shall not be carried out within  500 metres of a European site (within the meaning of Regulation 8 of the Conservation of Habitats and Species Regulations 2017) or a Site of Special Scientific Interest (SSSI), including candidate or proposed sites; (excluding those designated solely for geological features) or a Marine Conservation Zone.</t>
      </is>
    </nc>
  </rcc>
  <rcv guid="{D6E1B09C-F50A-4FDC-8F82-D6445D9E6077}" action="delete"/>
  <rdn rId="0" localSheetId="1" customView="1" name="Z_D6E1B09C_F50A_4FDC_8F82_D6445D9E6077_.wvu.PrintTitles" hidden="1" oldHidden="1">
    <formula>'Standard Permit GRA1'!$36:$38</formula>
    <oldFormula>'Standard Permit GRA1'!$36:$38</oldFormula>
  </rdn>
  <rdn rId="0" localSheetId="1" customView="1" name="Z_D6E1B09C_F50A_4FDC_8F82_D6445D9E6077_.wvu.Cols" hidden="1" oldHidden="1">
    <formula>'Standard Permit GRA1'!$A:$A</formula>
    <oldFormula>'Standard Permit GRA1'!$A:$A</oldFormula>
  </rdn>
  <rcv guid="{D6E1B09C-F50A-4FDC-8F82-D6445D9E6077}"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84" sId="1" numFmtId="20">
    <oc r="F10" t="inlineStr">
      <is>
        <t>xxxxxxx</t>
      </is>
    </oc>
    <nc r="F10">
      <v>43752</v>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protection locked="1"/>
    </dxf>
  </rfmt>
  <rcv guid="{D6E1B09C-F50A-4FDC-8F82-D6445D9E6077}" action="delete"/>
  <rdn rId="0" localSheetId="1" customView="1" name="Z_D6E1B09C_F50A_4FDC_8F82_D6445D9E6077_.wvu.PrintTitles" hidden="1" oldHidden="1">
    <formula>'Standard Permit GRA1'!$36:$38</formula>
    <oldFormula>'Standard Permit GRA1'!$36:$38</oldFormula>
  </rdn>
  <rdn rId="0" localSheetId="1" customView="1" name="Z_D6E1B09C_F50A_4FDC_8F82_D6445D9E6077_.wvu.Cols" hidden="1" oldHidden="1">
    <formula>'Standard Permit GRA1'!$A:$A</formula>
    <oldFormula>'Standard Permit GRA1'!$A:$A</oldFormula>
  </rdn>
  <rcv guid="{D6E1B09C-F50A-4FDC-8F82-D6445D9E607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23FD96CC-2909-4626-B70E-27A85C712384}" name="Environment Agency User" id="-504241069" dateTime="2019-09-30T11:04:41"/>
  <userInfo guid="{309FF3C8-4C8F-4D79-BC1D-14725EAA32B5}" name="Environment Agency User" id="-504242240" dateTime="2019-10-08T15:28:0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25"/>
  <sheetViews>
    <sheetView tabSelected="1" topLeftCell="B1" zoomScaleNormal="100" workbookViewId="0">
      <selection activeCell="I23" sqref="I23"/>
    </sheetView>
  </sheetViews>
  <sheetFormatPr defaultRowHeight="12.75" x14ac:dyDescent="0.2"/>
  <cols>
    <col min="1" max="1" width="9.140625" style="15" hidden="1" customWidth="1"/>
    <col min="2" max="2" width="16.7109375" style="15" customWidth="1"/>
    <col min="3" max="3" width="16.85546875" style="15" customWidth="1"/>
    <col min="4" max="5" width="16.7109375" style="15" customWidth="1"/>
    <col min="6" max="6" width="11.85546875" style="15" customWidth="1"/>
    <col min="7" max="7" width="11.7109375" style="15" customWidth="1"/>
    <col min="8" max="8" width="11.28515625" style="15" customWidth="1"/>
    <col min="9" max="9" width="22.5703125" style="15" customWidth="1"/>
    <col min="10" max="10" width="32.7109375" style="15" customWidth="1"/>
    <col min="11" max="11" width="16.7109375" style="15" customWidth="1"/>
    <col min="12" max="16384" width="9.140625" style="15"/>
  </cols>
  <sheetData>
    <row r="2" spans="1:13" ht="18" x14ac:dyDescent="0.25">
      <c r="B2" s="16" t="s">
        <v>115</v>
      </c>
      <c r="C2" s="17"/>
      <c r="D2" s="17"/>
      <c r="E2" s="17"/>
      <c r="F2" s="17"/>
      <c r="G2" s="17"/>
      <c r="H2" s="17"/>
      <c r="I2" s="17"/>
    </row>
    <row r="3" spans="1:13" s="18" customFormat="1" ht="12.75" customHeight="1" x14ac:dyDescent="0.25">
      <c r="B3" s="1"/>
      <c r="C3" s="1"/>
      <c r="D3" s="1"/>
      <c r="E3" s="2"/>
      <c r="F3" s="3"/>
      <c r="G3" s="3"/>
      <c r="H3" s="3"/>
      <c r="I3" s="3"/>
      <c r="J3" s="3"/>
      <c r="K3" s="3"/>
    </row>
    <row r="4" spans="1:13" s="18" customFormat="1" ht="15.75" x14ac:dyDescent="0.25">
      <c r="B4" s="4" t="s">
        <v>41</v>
      </c>
      <c r="C4" s="4"/>
      <c r="D4" s="4"/>
      <c r="E4" s="5"/>
      <c r="F4" s="19" t="s">
        <v>116</v>
      </c>
      <c r="G4" s="19"/>
      <c r="H4" s="19"/>
      <c r="I4" s="19"/>
      <c r="J4" s="19"/>
      <c r="K4" s="6"/>
    </row>
    <row r="5" spans="1:13" s="18" customFormat="1" ht="9.75" customHeight="1" x14ac:dyDescent="0.25">
      <c r="B5" s="4"/>
      <c r="C5" s="4"/>
      <c r="D5" s="4"/>
      <c r="E5" s="5"/>
      <c r="F5" s="7"/>
      <c r="G5" s="7"/>
      <c r="H5" s="3"/>
      <c r="I5" s="3"/>
      <c r="J5" s="3"/>
      <c r="K5" s="3"/>
    </row>
    <row r="6" spans="1:13" s="18" customFormat="1" ht="15.75" x14ac:dyDescent="0.25">
      <c r="B6" s="4" t="s">
        <v>0</v>
      </c>
      <c r="C6" s="5"/>
      <c r="D6" s="5"/>
      <c r="E6" s="5"/>
      <c r="F6" s="19" t="s">
        <v>143</v>
      </c>
      <c r="G6" s="19"/>
      <c r="H6" s="19"/>
      <c r="I6" s="19"/>
      <c r="J6" s="19"/>
      <c r="K6" s="6"/>
    </row>
    <row r="7" spans="1:13" s="18" customFormat="1" ht="9.75" customHeight="1" x14ac:dyDescent="0.25">
      <c r="B7" s="8"/>
      <c r="C7" s="7"/>
      <c r="D7" s="7"/>
      <c r="E7" s="7"/>
      <c r="F7" s="7"/>
      <c r="G7" s="7"/>
      <c r="H7" s="3"/>
      <c r="I7" s="3"/>
      <c r="J7" s="3"/>
      <c r="K7" s="3"/>
    </row>
    <row r="8" spans="1:13" s="18" customFormat="1" ht="15.75" x14ac:dyDescent="0.25">
      <c r="B8" s="4" t="s">
        <v>1</v>
      </c>
      <c r="C8" s="7"/>
      <c r="D8" s="7"/>
      <c r="E8" s="7"/>
      <c r="F8" s="20" t="s">
        <v>33</v>
      </c>
      <c r="G8" s="20"/>
      <c r="H8" s="20"/>
      <c r="I8" s="20"/>
      <c r="J8" s="20"/>
      <c r="K8" s="9"/>
    </row>
    <row r="9" spans="1:13" s="18" customFormat="1" ht="11.25" customHeight="1" x14ac:dyDescent="0.25">
      <c r="B9" s="4"/>
      <c r="C9" s="7"/>
      <c r="D9" s="7"/>
      <c r="E9" s="7"/>
      <c r="F9" s="7"/>
      <c r="G9" s="7"/>
      <c r="H9" s="1"/>
      <c r="I9" s="3"/>
      <c r="J9" s="3"/>
      <c r="K9" s="3"/>
    </row>
    <row r="10" spans="1:13" s="18" customFormat="1" ht="15.75" x14ac:dyDescent="0.25">
      <c r="B10" s="4" t="s">
        <v>2</v>
      </c>
      <c r="C10" s="7"/>
      <c r="D10" s="7"/>
      <c r="E10" s="7"/>
      <c r="F10" s="21">
        <v>43752</v>
      </c>
      <c r="G10" s="22"/>
      <c r="H10" s="22"/>
      <c r="I10" s="22"/>
      <c r="J10" s="22"/>
      <c r="K10" s="6"/>
    </row>
    <row r="11" spans="1:13" s="18" customFormat="1" ht="15.75" x14ac:dyDescent="0.25">
      <c r="B11" s="4"/>
      <c r="C11" s="7"/>
      <c r="D11" s="7"/>
      <c r="E11" s="7"/>
      <c r="F11" s="7"/>
      <c r="G11" s="7"/>
      <c r="H11" s="4"/>
      <c r="I11" s="7"/>
      <c r="J11" s="7"/>
      <c r="K11" s="7"/>
    </row>
    <row r="12" spans="1:13" s="24" customFormat="1" ht="15.75" x14ac:dyDescent="0.25">
      <c r="A12" s="23"/>
      <c r="B12" s="13"/>
      <c r="C12" s="14" t="s">
        <v>142</v>
      </c>
      <c r="D12" s="14"/>
      <c r="E12" s="14"/>
      <c r="F12" s="14"/>
      <c r="G12" s="14"/>
      <c r="H12" s="13"/>
      <c r="I12" s="14"/>
      <c r="J12" s="14"/>
      <c r="K12" s="14"/>
      <c r="L12" s="23"/>
      <c r="M12" s="23"/>
    </row>
    <row r="13" spans="1:13" s="24" customFormat="1" ht="15.75" x14ac:dyDescent="0.25">
      <c r="A13" s="23"/>
      <c r="B13" s="13"/>
      <c r="C13" s="24" t="s">
        <v>30</v>
      </c>
      <c r="D13" s="14" t="s">
        <v>144</v>
      </c>
      <c r="E13" s="14"/>
      <c r="F13" s="14"/>
      <c r="G13" s="14"/>
      <c r="H13" s="13"/>
      <c r="I13" s="14"/>
      <c r="J13" s="14"/>
      <c r="K13" s="14"/>
      <c r="L13" s="23"/>
      <c r="M13" s="23"/>
    </row>
    <row r="14" spans="1:13" s="24" customFormat="1" x14ac:dyDescent="0.2">
      <c r="A14" s="23"/>
      <c r="C14" s="24" t="s">
        <v>31</v>
      </c>
      <c r="D14" s="24" t="s">
        <v>79</v>
      </c>
      <c r="K14" s="14"/>
      <c r="L14" s="23"/>
      <c r="M14" s="23"/>
    </row>
    <row r="15" spans="1:13" s="24" customFormat="1" x14ac:dyDescent="0.2">
      <c r="A15" s="23"/>
      <c r="C15" s="24" t="s">
        <v>58</v>
      </c>
      <c r="D15" s="24" t="s">
        <v>78</v>
      </c>
      <c r="K15" s="14"/>
      <c r="L15" s="23"/>
      <c r="M15" s="23"/>
    </row>
    <row r="16" spans="1:13" s="24" customFormat="1" x14ac:dyDescent="0.2">
      <c r="A16" s="23"/>
      <c r="C16" s="24" t="s">
        <v>73</v>
      </c>
      <c r="D16" s="24" t="s">
        <v>145</v>
      </c>
      <c r="K16" s="14"/>
      <c r="L16" s="23"/>
      <c r="M16" s="23"/>
    </row>
    <row r="17" spans="1:13" s="24" customFormat="1" x14ac:dyDescent="0.2">
      <c r="A17" s="23"/>
      <c r="C17" s="24" t="s">
        <v>62</v>
      </c>
      <c r="D17" s="24" t="s">
        <v>117</v>
      </c>
      <c r="K17" s="14"/>
      <c r="L17" s="23"/>
      <c r="M17" s="23"/>
    </row>
    <row r="18" spans="1:13" s="24" customFormat="1" x14ac:dyDescent="0.2">
      <c r="A18" s="23"/>
      <c r="C18" s="24" t="s">
        <v>92</v>
      </c>
      <c r="D18" s="24" t="s">
        <v>151</v>
      </c>
      <c r="L18" s="23"/>
      <c r="M18" s="23"/>
    </row>
    <row r="19" spans="1:13" s="24" customFormat="1" x14ac:dyDescent="0.2">
      <c r="A19" s="23"/>
      <c r="C19" s="24" t="s">
        <v>71</v>
      </c>
      <c r="D19" s="24" t="s">
        <v>93</v>
      </c>
      <c r="L19" s="23"/>
      <c r="M19" s="23"/>
    </row>
    <row r="20" spans="1:13" s="24" customFormat="1" x14ac:dyDescent="0.2">
      <c r="A20" s="23"/>
      <c r="C20" s="24" t="s">
        <v>118</v>
      </c>
      <c r="D20" s="24" t="s">
        <v>91</v>
      </c>
      <c r="L20" s="23"/>
      <c r="M20" s="23"/>
    </row>
    <row r="21" spans="1:13" s="24" customFormat="1" x14ac:dyDescent="0.2">
      <c r="A21" s="23"/>
      <c r="C21" s="24" t="s">
        <v>126</v>
      </c>
      <c r="D21" s="25" t="s">
        <v>125</v>
      </c>
      <c r="L21" s="23"/>
      <c r="M21" s="23"/>
    </row>
    <row r="22" spans="1:13" s="24" customFormat="1" x14ac:dyDescent="0.2">
      <c r="A22" s="23"/>
      <c r="C22" s="24" t="s">
        <v>120</v>
      </c>
      <c r="D22" s="24" t="s">
        <v>119</v>
      </c>
      <c r="K22" s="14"/>
      <c r="L22" s="23"/>
      <c r="M22" s="23"/>
    </row>
    <row r="23" spans="1:13" s="24" customFormat="1" x14ac:dyDescent="0.2">
      <c r="A23" s="23"/>
      <c r="C23" s="24" t="s">
        <v>121</v>
      </c>
      <c r="D23" s="24" t="s">
        <v>90</v>
      </c>
      <c r="K23" s="14"/>
      <c r="L23" s="23"/>
      <c r="M23" s="23"/>
    </row>
    <row r="24" spans="1:13" s="24" customFormat="1" x14ac:dyDescent="0.2">
      <c r="A24" s="23"/>
      <c r="C24" s="24" t="s">
        <v>122</v>
      </c>
      <c r="D24" s="24" t="s">
        <v>72</v>
      </c>
      <c r="K24" s="14"/>
      <c r="L24" s="23"/>
      <c r="M24" s="23"/>
    </row>
    <row r="25" spans="1:13" s="24" customFormat="1" x14ac:dyDescent="0.2">
      <c r="A25" s="23"/>
      <c r="C25" s="24" t="s">
        <v>124</v>
      </c>
      <c r="D25" s="24" t="s">
        <v>123</v>
      </c>
      <c r="K25" s="14"/>
      <c r="L25" s="23"/>
      <c r="M25" s="23"/>
    </row>
    <row r="26" spans="1:13" s="24" customFormat="1" x14ac:dyDescent="0.2">
      <c r="A26" s="23"/>
      <c r="C26" s="24" t="s">
        <v>127</v>
      </c>
      <c r="D26" s="23" t="s">
        <v>80</v>
      </c>
      <c r="K26" s="14"/>
      <c r="L26" s="23"/>
      <c r="M26" s="23"/>
    </row>
    <row r="27" spans="1:13" s="24" customFormat="1" x14ac:dyDescent="0.2">
      <c r="A27" s="23"/>
      <c r="D27" s="24" t="s">
        <v>67</v>
      </c>
      <c r="K27" s="14"/>
      <c r="L27" s="23"/>
      <c r="M27" s="23"/>
    </row>
    <row r="28" spans="1:13" s="24" customFormat="1" x14ac:dyDescent="0.2">
      <c r="A28" s="23"/>
      <c r="D28" s="24" t="s">
        <v>128</v>
      </c>
      <c r="K28" s="14"/>
      <c r="L28" s="23"/>
      <c r="M28" s="23"/>
    </row>
    <row r="29" spans="1:13" s="24" customFormat="1" x14ac:dyDescent="0.2">
      <c r="A29" s="23"/>
      <c r="D29" s="24" t="s">
        <v>65</v>
      </c>
      <c r="K29" s="14"/>
      <c r="L29" s="23"/>
      <c r="M29" s="23"/>
    </row>
    <row r="30" spans="1:13" s="24" customFormat="1" x14ac:dyDescent="0.2">
      <c r="A30" s="23"/>
      <c r="D30" s="24" t="s">
        <v>66</v>
      </c>
      <c r="K30" s="14"/>
      <c r="L30" s="23"/>
      <c r="M30" s="23"/>
    </row>
    <row r="31" spans="1:13" s="24" customFormat="1" x14ac:dyDescent="0.2">
      <c r="A31" s="23"/>
      <c r="D31" s="24" t="s">
        <v>76</v>
      </c>
      <c r="K31" s="14"/>
      <c r="L31" s="23"/>
      <c r="M31" s="23"/>
    </row>
    <row r="32" spans="1:13" s="24" customFormat="1" x14ac:dyDescent="0.2">
      <c r="A32" s="23"/>
      <c r="D32" s="24" t="s">
        <v>74</v>
      </c>
      <c r="K32" s="14"/>
      <c r="L32" s="23"/>
      <c r="M32" s="23"/>
    </row>
    <row r="33" spans="1:13" s="24" customFormat="1" x14ac:dyDescent="0.2">
      <c r="A33" s="23"/>
      <c r="D33" s="24" t="s">
        <v>68</v>
      </c>
      <c r="K33" s="14"/>
      <c r="L33" s="23"/>
      <c r="M33" s="23"/>
    </row>
    <row r="34" spans="1:13" s="24" customFormat="1" x14ac:dyDescent="0.2">
      <c r="A34" s="23"/>
      <c r="K34" s="14"/>
      <c r="L34" s="23"/>
      <c r="M34" s="23"/>
    </row>
    <row r="35" spans="1:13" s="18" customFormat="1" ht="13.5" thickBot="1" x14ac:dyDescent="0.25">
      <c r="B35" s="26"/>
      <c r="C35" s="26"/>
      <c r="D35" s="26"/>
      <c r="E35" s="26"/>
      <c r="F35" s="10"/>
      <c r="G35" s="26"/>
      <c r="H35" s="26"/>
      <c r="I35" s="26"/>
      <c r="J35" s="26"/>
      <c r="K35" s="26"/>
    </row>
    <row r="36" spans="1:13" s="18" customFormat="1" ht="28.5" customHeight="1" thickTop="1" x14ac:dyDescent="0.2">
      <c r="A36" s="27"/>
      <c r="B36" s="28" t="s">
        <v>3</v>
      </c>
      <c r="C36" s="29"/>
      <c r="D36" s="29"/>
      <c r="E36" s="29"/>
      <c r="F36" s="30"/>
      <c r="G36" s="31" t="s">
        <v>4</v>
      </c>
      <c r="H36" s="31"/>
      <c r="I36" s="32"/>
      <c r="J36" s="28" t="s">
        <v>32</v>
      </c>
      <c r="K36" s="33"/>
    </row>
    <row r="37" spans="1:13" s="18" customFormat="1" ht="25.5" x14ac:dyDescent="0.2">
      <c r="A37" s="34"/>
      <c r="B37" s="35" t="s">
        <v>5</v>
      </c>
      <c r="C37" s="36" t="s">
        <v>6</v>
      </c>
      <c r="D37" s="36" t="s">
        <v>7</v>
      </c>
      <c r="E37" s="37" t="s">
        <v>8</v>
      </c>
      <c r="F37" s="35" t="s">
        <v>9</v>
      </c>
      <c r="G37" s="36" t="s">
        <v>10</v>
      </c>
      <c r="H37" s="36" t="s">
        <v>11</v>
      </c>
      <c r="I37" s="37" t="s">
        <v>12</v>
      </c>
      <c r="J37" s="35" t="s">
        <v>13</v>
      </c>
      <c r="K37" s="38" t="s">
        <v>14</v>
      </c>
    </row>
    <row r="38" spans="1:13" s="18" customFormat="1" ht="114.75" x14ac:dyDescent="0.2">
      <c r="A38" s="34"/>
      <c r="B38" s="39" t="s">
        <v>15</v>
      </c>
      <c r="C38" s="40" t="s">
        <v>16</v>
      </c>
      <c r="D38" s="40" t="s">
        <v>61</v>
      </c>
      <c r="E38" s="41" t="s">
        <v>17</v>
      </c>
      <c r="F38" s="39" t="s">
        <v>18</v>
      </c>
      <c r="G38" s="40" t="s">
        <v>19</v>
      </c>
      <c r="H38" s="40" t="s">
        <v>20</v>
      </c>
      <c r="I38" s="41" t="s">
        <v>21</v>
      </c>
      <c r="J38" s="39" t="s">
        <v>22</v>
      </c>
      <c r="K38" s="42" t="s">
        <v>34</v>
      </c>
    </row>
    <row r="39" spans="1:13" s="18" customFormat="1" ht="242.25" x14ac:dyDescent="0.2">
      <c r="A39" s="43"/>
      <c r="B39" s="44" t="s">
        <v>81</v>
      </c>
      <c r="C39" s="45" t="s">
        <v>129</v>
      </c>
      <c r="D39" s="46" t="s">
        <v>51</v>
      </c>
      <c r="E39" s="47" t="s">
        <v>45</v>
      </c>
      <c r="F39" s="48" t="s">
        <v>24</v>
      </c>
      <c r="G39" s="49" t="s">
        <v>25</v>
      </c>
      <c r="H39" s="50" t="s">
        <v>25</v>
      </c>
      <c r="I39" s="51" t="s">
        <v>70</v>
      </c>
      <c r="J39" s="44" t="s">
        <v>130</v>
      </c>
      <c r="K39" s="52" t="s">
        <v>24</v>
      </c>
    </row>
    <row r="40" spans="1:13" s="18" customFormat="1" ht="178.5" x14ac:dyDescent="0.2">
      <c r="A40" s="43"/>
      <c r="B40" s="44" t="s">
        <v>81</v>
      </c>
      <c r="C40" s="46" t="s">
        <v>82</v>
      </c>
      <c r="D40" s="46" t="s">
        <v>51</v>
      </c>
      <c r="E40" s="47" t="s">
        <v>45</v>
      </c>
      <c r="F40" s="53" t="s">
        <v>25</v>
      </c>
      <c r="G40" s="54" t="s">
        <v>26</v>
      </c>
      <c r="H40" s="50" t="s">
        <v>25</v>
      </c>
      <c r="I40" s="55" t="s">
        <v>131</v>
      </c>
      <c r="J40" s="44" t="s">
        <v>102</v>
      </c>
      <c r="K40" s="52" t="s">
        <v>24</v>
      </c>
    </row>
    <row r="41" spans="1:13" s="18" customFormat="1" ht="306" x14ac:dyDescent="0.2">
      <c r="A41" s="43"/>
      <c r="B41" s="44" t="s">
        <v>35</v>
      </c>
      <c r="C41" s="46" t="s">
        <v>37</v>
      </c>
      <c r="D41" s="46" t="s">
        <v>36</v>
      </c>
      <c r="E41" s="47" t="s">
        <v>45</v>
      </c>
      <c r="F41" s="53" t="s">
        <v>25</v>
      </c>
      <c r="G41" s="49" t="s">
        <v>25</v>
      </c>
      <c r="H41" s="50" t="s">
        <v>25</v>
      </c>
      <c r="I41" s="55" t="s">
        <v>146</v>
      </c>
      <c r="J41" s="44" t="s">
        <v>132</v>
      </c>
      <c r="K41" s="52" t="s">
        <v>24</v>
      </c>
    </row>
    <row r="42" spans="1:13" s="18" customFormat="1" ht="102" x14ac:dyDescent="0.2">
      <c r="A42" s="43"/>
      <c r="B42" s="44" t="s">
        <v>81</v>
      </c>
      <c r="C42" s="46" t="s">
        <v>83</v>
      </c>
      <c r="D42" s="46" t="s">
        <v>47</v>
      </c>
      <c r="E42" s="47" t="s">
        <v>48</v>
      </c>
      <c r="F42" s="53" t="s">
        <v>25</v>
      </c>
      <c r="G42" s="49" t="s">
        <v>25</v>
      </c>
      <c r="H42" s="50" t="s">
        <v>25</v>
      </c>
      <c r="I42" s="51" t="s">
        <v>103</v>
      </c>
      <c r="J42" s="44" t="s">
        <v>147</v>
      </c>
      <c r="K42" s="52" t="s">
        <v>24</v>
      </c>
    </row>
    <row r="43" spans="1:13" s="18" customFormat="1" ht="140.25" x14ac:dyDescent="0.2">
      <c r="A43" s="43"/>
      <c r="B43" s="44" t="s">
        <v>84</v>
      </c>
      <c r="C43" s="46" t="s">
        <v>63</v>
      </c>
      <c r="D43" s="46" t="s">
        <v>85</v>
      </c>
      <c r="E43" s="47" t="s">
        <v>86</v>
      </c>
      <c r="F43" s="48" t="s">
        <v>24</v>
      </c>
      <c r="G43" s="49" t="s">
        <v>25</v>
      </c>
      <c r="H43" s="56" t="s">
        <v>24</v>
      </c>
      <c r="I43" s="51" t="s">
        <v>75</v>
      </c>
      <c r="J43" s="44" t="s">
        <v>148</v>
      </c>
      <c r="K43" s="52" t="s">
        <v>24</v>
      </c>
    </row>
    <row r="44" spans="1:13" s="18" customFormat="1" ht="255" x14ac:dyDescent="0.2">
      <c r="A44" s="43"/>
      <c r="B44" s="44" t="s">
        <v>49</v>
      </c>
      <c r="C44" s="46" t="s">
        <v>53</v>
      </c>
      <c r="D44" s="46" t="s">
        <v>59</v>
      </c>
      <c r="E44" s="47" t="s">
        <v>54</v>
      </c>
      <c r="F44" s="53" t="s">
        <v>25</v>
      </c>
      <c r="G44" s="54" t="s">
        <v>26</v>
      </c>
      <c r="H44" s="50" t="s">
        <v>25</v>
      </c>
      <c r="I44" s="51" t="s">
        <v>149</v>
      </c>
      <c r="J44" s="44" t="s">
        <v>133</v>
      </c>
      <c r="K44" s="52" t="s">
        <v>24</v>
      </c>
    </row>
    <row r="45" spans="1:13" s="18" customFormat="1" ht="165.75" x14ac:dyDescent="0.2">
      <c r="A45" s="43"/>
      <c r="B45" s="44" t="s">
        <v>49</v>
      </c>
      <c r="C45" s="46" t="s">
        <v>87</v>
      </c>
      <c r="D45" s="46" t="s">
        <v>59</v>
      </c>
      <c r="E45" s="47" t="s">
        <v>77</v>
      </c>
      <c r="F45" s="48" t="s">
        <v>24</v>
      </c>
      <c r="G45" s="54" t="s">
        <v>26</v>
      </c>
      <c r="H45" s="50" t="s">
        <v>25</v>
      </c>
      <c r="I45" s="51" t="s">
        <v>134</v>
      </c>
      <c r="J45" s="44" t="s">
        <v>135</v>
      </c>
      <c r="K45" s="52" t="s">
        <v>24</v>
      </c>
    </row>
    <row r="46" spans="1:13" s="18" customFormat="1" ht="102" x14ac:dyDescent="0.2">
      <c r="A46" s="43"/>
      <c r="B46" s="44" t="s">
        <v>49</v>
      </c>
      <c r="C46" s="46" t="s">
        <v>55</v>
      </c>
      <c r="D46" s="46" t="s">
        <v>60</v>
      </c>
      <c r="E46" s="47" t="s">
        <v>56</v>
      </c>
      <c r="F46" s="48" t="s">
        <v>24</v>
      </c>
      <c r="G46" s="49" t="s">
        <v>25</v>
      </c>
      <c r="H46" s="50" t="s">
        <v>25</v>
      </c>
      <c r="I46" s="51" t="s">
        <v>150</v>
      </c>
      <c r="J46" s="44" t="s">
        <v>136</v>
      </c>
      <c r="K46" s="52" t="s">
        <v>24</v>
      </c>
    </row>
    <row r="47" spans="1:13" s="18" customFormat="1" ht="89.25" x14ac:dyDescent="0.2">
      <c r="A47" s="43"/>
      <c r="B47" s="44" t="s">
        <v>99</v>
      </c>
      <c r="C47" s="46" t="s">
        <v>104</v>
      </c>
      <c r="D47" s="46" t="s">
        <v>100</v>
      </c>
      <c r="E47" s="47" t="s">
        <v>101</v>
      </c>
      <c r="F47" s="53" t="s">
        <v>25</v>
      </c>
      <c r="G47" s="49" t="s">
        <v>25</v>
      </c>
      <c r="H47" s="50" t="s">
        <v>25</v>
      </c>
      <c r="I47" s="51" t="s">
        <v>105</v>
      </c>
      <c r="J47" s="44" t="s">
        <v>106</v>
      </c>
      <c r="K47" s="52" t="s">
        <v>24</v>
      </c>
    </row>
    <row r="48" spans="1:13" s="18" customFormat="1" ht="267.75" x14ac:dyDescent="0.2">
      <c r="A48" s="43"/>
      <c r="B48" s="44" t="s">
        <v>57</v>
      </c>
      <c r="C48" s="46" t="s">
        <v>96</v>
      </c>
      <c r="D48" s="46" t="s">
        <v>107</v>
      </c>
      <c r="E48" s="47" t="s">
        <v>38</v>
      </c>
      <c r="F48" s="48" t="s">
        <v>24</v>
      </c>
      <c r="G48" s="49" t="s">
        <v>25</v>
      </c>
      <c r="H48" s="50" t="s">
        <v>97</v>
      </c>
      <c r="I48" s="51" t="s">
        <v>108</v>
      </c>
      <c r="J48" s="57" t="s">
        <v>109</v>
      </c>
      <c r="K48" s="52" t="s">
        <v>24</v>
      </c>
    </row>
    <row r="49" spans="1:11" s="18" customFormat="1" ht="127.5" x14ac:dyDescent="0.2">
      <c r="A49" s="43"/>
      <c r="B49" s="44" t="s">
        <v>57</v>
      </c>
      <c r="C49" s="46" t="s">
        <v>44</v>
      </c>
      <c r="D49" s="46" t="s">
        <v>88</v>
      </c>
      <c r="E49" s="47" t="s">
        <v>94</v>
      </c>
      <c r="F49" s="48" t="s">
        <v>24</v>
      </c>
      <c r="G49" s="49" t="s">
        <v>25</v>
      </c>
      <c r="H49" s="56" t="s">
        <v>24</v>
      </c>
      <c r="I49" s="51" t="s">
        <v>95</v>
      </c>
      <c r="J49" s="44" t="s">
        <v>110</v>
      </c>
      <c r="K49" s="52" t="s">
        <v>24</v>
      </c>
    </row>
    <row r="50" spans="1:11" s="18" customFormat="1" ht="89.25" x14ac:dyDescent="0.2">
      <c r="A50" s="43"/>
      <c r="B50" s="44" t="s">
        <v>42</v>
      </c>
      <c r="C50" s="46" t="s">
        <v>50</v>
      </c>
      <c r="D50" s="46" t="s">
        <v>43</v>
      </c>
      <c r="E50" s="47" t="s">
        <v>52</v>
      </c>
      <c r="F50" s="48" t="s">
        <v>24</v>
      </c>
      <c r="G50" s="49" t="s">
        <v>25</v>
      </c>
      <c r="H50" s="56" t="s">
        <v>24</v>
      </c>
      <c r="I50" s="51" t="s">
        <v>44</v>
      </c>
      <c r="J50" s="58" t="s">
        <v>50</v>
      </c>
      <c r="K50" s="52" t="s">
        <v>24</v>
      </c>
    </row>
    <row r="51" spans="1:11" s="18" customFormat="1" ht="229.5" x14ac:dyDescent="0.2">
      <c r="A51" s="43"/>
      <c r="B51" s="59" t="s">
        <v>39</v>
      </c>
      <c r="C51" s="46" t="s">
        <v>138</v>
      </c>
      <c r="D51" s="46" t="s">
        <v>137</v>
      </c>
      <c r="E51" s="60" t="s">
        <v>46</v>
      </c>
      <c r="F51" s="48" t="s">
        <v>24</v>
      </c>
      <c r="G51" s="49" t="s">
        <v>25</v>
      </c>
      <c r="H51" s="56" t="s">
        <v>24</v>
      </c>
      <c r="I51" s="61" t="s">
        <v>108</v>
      </c>
      <c r="J51" s="62" t="s">
        <v>113</v>
      </c>
      <c r="K51" s="52" t="s">
        <v>24</v>
      </c>
    </row>
    <row r="52" spans="1:11" s="18" customFormat="1" ht="89.25" x14ac:dyDescent="0.2">
      <c r="A52" s="43"/>
      <c r="B52" s="63" t="s">
        <v>139</v>
      </c>
      <c r="C52" s="64" t="s">
        <v>140</v>
      </c>
      <c r="D52" s="46" t="s">
        <v>112</v>
      </c>
      <c r="E52" s="47" t="s">
        <v>111</v>
      </c>
      <c r="F52" s="65" t="s">
        <v>26</v>
      </c>
      <c r="G52" s="54" t="s">
        <v>26</v>
      </c>
      <c r="H52" s="50" t="s">
        <v>25</v>
      </c>
      <c r="I52" s="51" t="s">
        <v>44</v>
      </c>
      <c r="J52" s="58" t="s">
        <v>141</v>
      </c>
      <c r="K52" s="52" t="s">
        <v>24</v>
      </c>
    </row>
    <row r="53" spans="1:11" s="18" customFormat="1" ht="243" thickBot="1" x14ac:dyDescent="0.25">
      <c r="A53" s="43"/>
      <c r="B53" s="66" t="s">
        <v>89</v>
      </c>
      <c r="C53" s="67" t="s">
        <v>98</v>
      </c>
      <c r="D53" s="67" t="s">
        <v>69</v>
      </c>
      <c r="E53" s="68" t="s">
        <v>40</v>
      </c>
      <c r="F53" s="69" t="s">
        <v>25</v>
      </c>
      <c r="G53" s="70" t="s">
        <v>25</v>
      </c>
      <c r="H53" s="71" t="s">
        <v>24</v>
      </c>
      <c r="I53" s="72" t="s">
        <v>64</v>
      </c>
      <c r="J53" s="73" t="s">
        <v>114</v>
      </c>
      <c r="K53" s="68" t="s">
        <v>24</v>
      </c>
    </row>
    <row r="54" spans="1:11" s="18" customFormat="1" ht="13.5" thickTop="1" x14ac:dyDescent="0.2">
      <c r="A54" s="74"/>
      <c r="B54" s="34"/>
      <c r="C54" s="75"/>
      <c r="D54" s="75"/>
      <c r="E54" s="75"/>
      <c r="F54" s="76"/>
      <c r="G54" s="76"/>
      <c r="H54" s="76"/>
      <c r="I54" s="76"/>
      <c r="J54" s="75"/>
      <c r="K54" s="75"/>
    </row>
    <row r="55" spans="1:11" s="18" customFormat="1" x14ac:dyDescent="0.2">
      <c r="A55" s="74"/>
      <c r="B55" s="11" t="s">
        <v>27</v>
      </c>
      <c r="C55" s="10" t="s">
        <v>28</v>
      </c>
      <c r="D55" s="10"/>
      <c r="E55" s="10"/>
      <c r="F55" s="10"/>
      <c r="G55" s="10"/>
      <c r="H55" s="12"/>
      <c r="I55" s="10"/>
      <c r="J55" s="10"/>
      <c r="K55" s="34"/>
    </row>
    <row r="56" spans="1:11" s="18" customFormat="1" x14ac:dyDescent="0.2">
      <c r="A56" s="74"/>
      <c r="B56" s="12"/>
      <c r="C56" s="10" t="s">
        <v>29</v>
      </c>
      <c r="D56" s="10"/>
      <c r="E56" s="10"/>
      <c r="F56" s="10"/>
      <c r="G56" s="10"/>
      <c r="H56" s="12"/>
      <c r="I56" s="10"/>
      <c r="J56" s="10"/>
      <c r="K56" s="34"/>
    </row>
    <row r="57" spans="1:11" s="18" customFormat="1" x14ac:dyDescent="0.2">
      <c r="A57" s="74"/>
      <c r="B57" s="12"/>
      <c r="C57" s="10"/>
      <c r="D57" s="10"/>
      <c r="E57" s="10"/>
      <c r="F57" s="10"/>
      <c r="G57" s="10"/>
      <c r="H57" s="12"/>
      <c r="I57" s="10"/>
      <c r="J57" s="10"/>
      <c r="K57" s="34"/>
    </row>
    <row r="58" spans="1:11" s="18" customFormat="1" x14ac:dyDescent="0.2">
      <c r="A58" s="74"/>
      <c r="B58" s="12"/>
      <c r="C58" s="10"/>
      <c r="D58" s="10"/>
      <c r="E58" s="10"/>
      <c r="F58" s="10"/>
      <c r="G58" s="10"/>
      <c r="H58" s="12"/>
      <c r="I58" s="10"/>
      <c r="J58" s="10"/>
      <c r="K58" s="34"/>
    </row>
    <row r="59" spans="1:11" s="18" customFormat="1" x14ac:dyDescent="0.2">
      <c r="A59" s="74"/>
      <c r="B59" s="34"/>
      <c r="C59" s="34"/>
      <c r="D59" s="34"/>
      <c r="E59" s="34"/>
      <c r="F59" s="10"/>
      <c r="G59" s="10"/>
      <c r="H59" s="10"/>
      <c r="I59" s="10"/>
      <c r="J59" s="34"/>
      <c r="K59" s="34"/>
    </row>
    <row r="60" spans="1:11" s="18" customFormat="1" x14ac:dyDescent="0.2">
      <c r="A60" s="74"/>
      <c r="B60" s="34"/>
      <c r="C60" s="77" t="s">
        <v>23</v>
      </c>
      <c r="D60" s="77" t="s">
        <v>24</v>
      </c>
      <c r="E60" s="77" t="s">
        <v>25</v>
      </c>
      <c r="F60" s="77" t="s">
        <v>26</v>
      </c>
      <c r="G60" s="10"/>
      <c r="H60" s="10"/>
      <c r="I60" s="10"/>
      <c r="J60" s="34"/>
      <c r="K60" s="34"/>
    </row>
    <row r="61" spans="1:11" s="18" customFormat="1" x14ac:dyDescent="0.2">
      <c r="A61" s="74"/>
      <c r="B61" s="12" t="s">
        <v>26</v>
      </c>
      <c r="C61" s="78">
        <v>4</v>
      </c>
      <c r="D61" s="79">
        <v>8</v>
      </c>
      <c r="E61" s="80">
        <v>12</v>
      </c>
      <c r="F61" s="81">
        <v>16</v>
      </c>
      <c r="G61" s="10"/>
      <c r="H61" s="10"/>
      <c r="I61" s="10"/>
      <c r="J61" s="34"/>
      <c r="K61" s="34"/>
    </row>
    <row r="62" spans="1:11" s="18" customFormat="1" x14ac:dyDescent="0.2">
      <c r="A62" s="74"/>
      <c r="B62" s="12" t="s">
        <v>25</v>
      </c>
      <c r="C62" s="78">
        <v>3</v>
      </c>
      <c r="D62" s="79">
        <v>6</v>
      </c>
      <c r="E62" s="82">
        <v>9</v>
      </c>
      <c r="F62" s="81">
        <v>12</v>
      </c>
      <c r="G62" s="10"/>
      <c r="H62" s="10"/>
      <c r="I62" s="10"/>
      <c r="J62" s="34"/>
      <c r="K62" s="34"/>
    </row>
    <row r="63" spans="1:11" s="18" customFormat="1" x14ac:dyDescent="0.2">
      <c r="A63" s="74"/>
      <c r="B63" s="12" t="s">
        <v>24</v>
      </c>
      <c r="C63" s="78">
        <v>2</v>
      </c>
      <c r="D63" s="78">
        <v>4</v>
      </c>
      <c r="E63" s="82">
        <v>6</v>
      </c>
      <c r="F63" s="79">
        <v>8</v>
      </c>
      <c r="G63" s="10"/>
      <c r="H63" s="10"/>
      <c r="I63" s="10"/>
      <c r="J63" s="34"/>
      <c r="K63" s="34"/>
    </row>
    <row r="64" spans="1:11" s="18" customFormat="1" x14ac:dyDescent="0.2">
      <c r="A64" s="74"/>
      <c r="B64" s="12" t="s">
        <v>23</v>
      </c>
      <c r="C64" s="78">
        <v>1</v>
      </c>
      <c r="D64" s="78">
        <v>2</v>
      </c>
      <c r="E64" s="83">
        <v>3</v>
      </c>
      <c r="F64" s="78">
        <v>4</v>
      </c>
      <c r="G64" s="10"/>
      <c r="H64" s="10"/>
      <c r="I64" s="10"/>
      <c r="J64" s="34"/>
      <c r="K64" s="34"/>
    </row>
    <row r="65" spans="1:11" s="18" customFormat="1" x14ac:dyDescent="0.2">
      <c r="A65" s="74"/>
      <c r="B65" s="26"/>
      <c r="C65" s="10"/>
      <c r="D65" s="10"/>
      <c r="E65" s="26"/>
      <c r="F65" s="10"/>
      <c r="G65" s="10"/>
      <c r="H65" s="10"/>
      <c r="I65" s="10"/>
      <c r="J65" s="34"/>
      <c r="K65" s="34"/>
    </row>
    <row r="66" spans="1:11" s="18" customFormat="1" x14ac:dyDescent="0.2">
      <c r="A66" s="74"/>
      <c r="B66" s="34"/>
      <c r="C66" s="34"/>
      <c r="D66" s="34"/>
      <c r="E66" s="34"/>
      <c r="F66" s="10"/>
      <c r="G66" s="10"/>
      <c r="H66" s="10"/>
      <c r="I66" s="10"/>
      <c r="J66" s="34"/>
      <c r="K66" s="34"/>
    </row>
    <row r="67" spans="1:11" s="18" customFormat="1" x14ac:dyDescent="0.2">
      <c r="A67" s="74"/>
      <c r="B67" s="34"/>
      <c r="C67" s="34"/>
      <c r="D67" s="34"/>
      <c r="E67" s="34"/>
      <c r="F67" s="10"/>
      <c r="G67" s="10"/>
      <c r="H67" s="10"/>
      <c r="I67" s="10"/>
      <c r="J67" s="34"/>
      <c r="K67" s="34"/>
    </row>
    <row r="68" spans="1:11" s="18" customFormat="1" x14ac:dyDescent="0.2">
      <c r="A68" s="74"/>
      <c r="B68" s="34"/>
      <c r="C68" s="34"/>
      <c r="D68" s="34"/>
      <c r="E68" s="34"/>
      <c r="F68" s="10" t="s">
        <v>23</v>
      </c>
      <c r="G68" s="10"/>
      <c r="H68" s="84" t="e">
        <f>IF(#REF!="",0,IF(#REF!="Very low",1,IF(#REF!="Low",2,IF(#REF!="Medium",3,IF(#REF!="High",4,#REF!)))))</f>
        <v>#REF!</v>
      </c>
      <c r="I68" s="84" t="e">
        <f>IF(#REF!="",0,IF(#REF!="Very low",1,IF(#REF!="Low",2,IF(#REF!="Medium",3,IF(#REF!="High",4,#REF!)))))</f>
        <v>#REF!</v>
      </c>
      <c r="J68" s="85" t="e">
        <f>IF(H68*I68=0,"",IF(H68*I68&gt;0.5,H68*I68))</f>
        <v>#REF!</v>
      </c>
      <c r="K68" s="34" t="e">
        <f>IF(J68="","",IF(J68&lt;5, "Low",IF(J68&lt;11,"Medium",IF(J68&gt;11,"High"))))</f>
        <v>#REF!</v>
      </c>
    </row>
    <row r="69" spans="1:11" s="18" customFormat="1" x14ac:dyDescent="0.2">
      <c r="A69" s="74"/>
      <c r="B69" s="34"/>
      <c r="C69" s="34"/>
      <c r="D69" s="34"/>
      <c r="E69" s="34"/>
      <c r="F69" s="10" t="s">
        <v>24</v>
      </c>
      <c r="G69" s="10"/>
      <c r="H69" s="84" t="e">
        <f>IF(#REF!="",0,IF(#REF!="Very low",1,IF(#REF!="Low",2,IF(#REF!="Medium",3,IF(#REF!="High",4,#REF!)))))</f>
        <v>#REF!</v>
      </c>
      <c r="I69" s="84" t="e">
        <f>IF(#REF!="",0,IF(#REF!="Very low",1,IF(#REF!="Low",2,IF(#REF!="Medium",3,IF(#REF!="High",4,#REF!)))))</f>
        <v>#REF!</v>
      </c>
      <c r="J69" s="85" t="e">
        <f t="shared" ref="J69:J87" si="0">IF(H69*I69=0,"",IF(H69*I69&gt;0.5,H69*I69))</f>
        <v>#REF!</v>
      </c>
      <c r="K69" s="34" t="e">
        <f t="shared" ref="K69:K87" si="1">IF(J69="","",IF(J69&lt;5, "Low",IF(J69&lt;11,"Medium",IF(J69&gt;11,"High"))))</f>
        <v>#REF!</v>
      </c>
    </row>
    <row r="70" spans="1:11" s="18" customFormat="1" x14ac:dyDescent="0.2">
      <c r="A70" s="74"/>
      <c r="B70" s="34"/>
      <c r="C70" s="34"/>
      <c r="D70" s="34"/>
      <c r="E70" s="34"/>
      <c r="F70" s="10" t="s">
        <v>25</v>
      </c>
      <c r="G70" s="10"/>
      <c r="H70" s="84" t="e">
        <f>IF(#REF!="",0,IF(#REF!="Very low",1,IF(#REF!="Low",2,IF(#REF!="Medium",3,IF(#REF!="High",4,F39)))))</f>
        <v>#REF!</v>
      </c>
      <c r="I70" s="84" t="e">
        <f>IF(#REF!="",0,IF(#REF!="Very low",1,IF(#REF!="Low",2,IF(#REF!="Medium",3,IF(#REF!="High",4,G39)))))</f>
        <v>#REF!</v>
      </c>
      <c r="J70" s="85" t="e">
        <f t="shared" si="0"/>
        <v>#REF!</v>
      </c>
      <c r="K70" s="34" t="e">
        <f t="shared" si="1"/>
        <v>#REF!</v>
      </c>
    </row>
    <row r="71" spans="1:11" s="18" customFormat="1" x14ac:dyDescent="0.2">
      <c r="A71" s="74"/>
      <c r="B71" s="34"/>
      <c r="C71" s="34"/>
      <c r="D71" s="34"/>
      <c r="E71" s="34"/>
      <c r="F71" s="10" t="s">
        <v>26</v>
      </c>
      <c r="G71" s="10"/>
      <c r="H71" s="84">
        <f>IF(F39="",0,IF(F39="Very low",1,IF(F39="Low",2,IF(F39="Medium",3,IF(F39="High",4,#REF!)))))</f>
        <v>2</v>
      </c>
      <c r="I71" s="84">
        <f>IF(G39="",0,IF(G39="Very low",1,IF(G39="Low",2,IF(G39="Medium",3,IF(G39="High",4,#REF!)))))</f>
        <v>3</v>
      </c>
      <c r="J71" s="85">
        <f t="shared" si="0"/>
        <v>6</v>
      </c>
      <c r="K71" s="34" t="str">
        <f t="shared" si="1"/>
        <v>Medium</v>
      </c>
    </row>
    <row r="72" spans="1:11" s="18" customFormat="1" x14ac:dyDescent="0.2">
      <c r="A72" s="74"/>
      <c r="B72" s="34"/>
      <c r="C72" s="34"/>
      <c r="D72" s="34"/>
      <c r="E72" s="34"/>
      <c r="F72" s="10"/>
      <c r="G72" s="10"/>
      <c r="H72" s="84" t="e">
        <f>IF(#REF!="",0,IF(#REF!="Very low",1,IF(#REF!="Low",2,IF(#REF!="Medium",3,IF(#REF!="High",4,#REF!)))))</f>
        <v>#REF!</v>
      </c>
      <c r="I72" s="84" t="e">
        <f>IF(#REF!="",0,IF(#REF!="Very low",1,IF(#REF!="Low",2,IF(#REF!="Medium",3,IF(#REF!="High",4,#REF!)))))</f>
        <v>#REF!</v>
      </c>
      <c r="J72" s="85" t="e">
        <f t="shared" si="0"/>
        <v>#REF!</v>
      </c>
      <c r="K72" s="34" t="e">
        <f t="shared" si="1"/>
        <v>#REF!</v>
      </c>
    </row>
    <row r="73" spans="1:11" s="18" customFormat="1" x14ac:dyDescent="0.2">
      <c r="A73" s="74"/>
      <c r="B73" s="34"/>
      <c r="C73" s="34"/>
      <c r="D73" s="34"/>
      <c r="E73" s="34"/>
      <c r="F73" s="10"/>
      <c r="G73" s="10"/>
      <c r="H73" s="84" t="e">
        <f>IF(#REF!="",0,IF(#REF!="Very low",1,IF(#REF!="Low",2,IF(#REF!="Medium",3,IF(#REF!="High",4,#REF!)))))</f>
        <v>#REF!</v>
      </c>
      <c r="I73" s="84" t="e">
        <f>IF(#REF!="",0,IF(#REF!="Very low",1,IF(#REF!="Low",2,IF(#REF!="Medium",3,IF(#REF!="High",4,#REF!)))))</f>
        <v>#REF!</v>
      </c>
      <c r="J73" s="85" t="e">
        <f t="shared" si="0"/>
        <v>#REF!</v>
      </c>
      <c r="K73" s="34" t="e">
        <f t="shared" si="1"/>
        <v>#REF!</v>
      </c>
    </row>
    <row r="74" spans="1:11" s="18" customFormat="1" x14ac:dyDescent="0.2">
      <c r="A74" s="74"/>
      <c r="B74" s="34"/>
      <c r="C74" s="34"/>
      <c r="D74" s="34"/>
      <c r="E74" s="34"/>
      <c r="F74" s="10"/>
      <c r="G74" s="10"/>
      <c r="H74" s="84" t="e">
        <f>IF(#REF!="",0,IF(#REF!="Very low",1,IF(#REF!="Low",2,IF(#REF!="Medium",3,IF(#REF!="High",4,F41)))))</f>
        <v>#REF!</v>
      </c>
      <c r="I74" s="84" t="e">
        <f>IF(#REF!="",0,IF(#REF!="Very low",1,IF(#REF!="Low",2,IF(#REF!="Medium",3,IF(#REF!="High",4,G41)))))</f>
        <v>#REF!</v>
      </c>
      <c r="J74" s="85" t="e">
        <f t="shared" si="0"/>
        <v>#REF!</v>
      </c>
      <c r="K74" s="34" t="e">
        <f t="shared" si="1"/>
        <v>#REF!</v>
      </c>
    </row>
    <row r="75" spans="1:11" s="18" customFormat="1" x14ac:dyDescent="0.2">
      <c r="A75" s="74"/>
      <c r="B75" s="34"/>
      <c r="C75" s="34"/>
      <c r="D75" s="34"/>
      <c r="E75" s="34"/>
      <c r="F75" s="10"/>
      <c r="G75" s="10"/>
      <c r="H75" s="84">
        <f>IF(F41="",0,IF(F41="Very low",1,IF(F41="Low",2,IF(F41="Medium",3,IF(F41="High",4,#REF!)))))</f>
        <v>3</v>
      </c>
      <c r="I75" s="84">
        <f>IF(G41="",0,IF(G41="Very low",1,IF(G41="Low",2,IF(G41="Medium",3,IF(G41="High",4,#REF!)))))</f>
        <v>3</v>
      </c>
      <c r="J75" s="85">
        <f t="shared" si="0"/>
        <v>9</v>
      </c>
      <c r="K75" s="34" t="str">
        <f t="shared" si="1"/>
        <v>Medium</v>
      </c>
    </row>
    <row r="76" spans="1:11" s="18" customFormat="1" x14ac:dyDescent="0.2">
      <c r="A76" s="74"/>
      <c r="B76" s="34"/>
      <c r="C76" s="10" t="s">
        <v>23</v>
      </c>
      <c r="D76" s="10" t="s">
        <v>24</v>
      </c>
      <c r="E76" s="10" t="s">
        <v>25</v>
      </c>
      <c r="F76" s="10" t="s">
        <v>26</v>
      </c>
      <c r="G76" s="10"/>
      <c r="H76" s="84" t="e">
        <f>IF(#REF!="",0,IF(#REF!="Very low",1,IF(#REF!="Low",2,IF(#REF!="Medium",3,IF(#REF!="High",4,#REF!)))))</f>
        <v>#REF!</v>
      </c>
      <c r="I76" s="84" t="e">
        <f>IF(#REF!="",0,IF(#REF!="Very low",1,IF(#REF!="Low",2,IF(#REF!="Medium",3,IF(#REF!="High",4,#REF!)))))</f>
        <v>#REF!</v>
      </c>
      <c r="J76" s="85" t="e">
        <f t="shared" si="0"/>
        <v>#REF!</v>
      </c>
      <c r="K76" s="34" t="e">
        <f t="shared" si="1"/>
        <v>#REF!</v>
      </c>
    </row>
    <row r="77" spans="1:11" s="18" customFormat="1" x14ac:dyDescent="0.2">
      <c r="A77" s="74"/>
      <c r="B77" s="10" t="s">
        <v>23</v>
      </c>
      <c r="C77" s="78">
        <v>1</v>
      </c>
      <c r="D77" s="78">
        <v>2</v>
      </c>
      <c r="E77" s="83">
        <v>3</v>
      </c>
      <c r="F77" s="78">
        <v>4</v>
      </c>
      <c r="G77" s="10"/>
      <c r="H77" s="84" t="e">
        <f>IF(#REF!="",0,IF(#REF!="Very low",1,IF(#REF!="Low",2,IF(#REF!="Medium",3,IF(#REF!="High",4,#REF!)))))</f>
        <v>#REF!</v>
      </c>
      <c r="I77" s="84" t="e">
        <f>IF(#REF!="",0,IF(#REF!="Very low",1,IF(#REF!="Low",2,IF(#REF!="Medium",3,IF(#REF!="High",4,#REF!)))))</f>
        <v>#REF!</v>
      </c>
      <c r="J77" s="85" t="e">
        <f t="shared" si="0"/>
        <v>#REF!</v>
      </c>
      <c r="K77" s="34" t="e">
        <f t="shared" si="1"/>
        <v>#REF!</v>
      </c>
    </row>
    <row r="78" spans="1:11" s="18" customFormat="1" x14ac:dyDescent="0.2">
      <c r="A78" s="74"/>
      <c r="B78" s="10" t="s">
        <v>24</v>
      </c>
      <c r="C78" s="78">
        <v>2</v>
      </c>
      <c r="D78" s="78">
        <v>4</v>
      </c>
      <c r="E78" s="82">
        <v>6</v>
      </c>
      <c r="F78" s="79">
        <v>8</v>
      </c>
      <c r="G78" s="10"/>
      <c r="H78" s="84" t="e">
        <f>IF(#REF!="",0,IF(#REF!="Very low",1,IF(#REF!="Low",2,IF(#REF!="Medium",3,IF(#REF!="High",4,#REF!)))))</f>
        <v>#REF!</v>
      </c>
      <c r="I78" s="84" t="e">
        <f>IF(#REF!="",0,IF(#REF!="Very low",1,IF(#REF!="Low",2,IF(#REF!="Medium",3,IF(#REF!="High",4,#REF!)))))</f>
        <v>#REF!</v>
      </c>
      <c r="J78" s="85" t="e">
        <f t="shared" si="0"/>
        <v>#REF!</v>
      </c>
      <c r="K78" s="34" t="e">
        <f t="shared" si="1"/>
        <v>#REF!</v>
      </c>
    </row>
    <row r="79" spans="1:11" s="18" customFormat="1" x14ac:dyDescent="0.2">
      <c r="A79" s="74"/>
      <c r="B79" s="10" t="s">
        <v>25</v>
      </c>
      <c r="C79" s="78">
        <v>3</v>
      </c>
      <c r="D79" s="79">
        <v>6</v>
      </c>
      <c r="E79" s="82">
        <v>9</v>
      </c>
      <c r="F79" s="81">
        <v>12</v>
      </c>
      <c r="G79" s="10"/>
      <c r="H79" s="84" t="e">
        <f>IF(#REF!="",0,IF(#REF!="Very low",1,IF(#REF!="Low",2,IF(#REF!="Medium",3,IF(#REF!="High",4,#REF!)))))</f>
        <v>#REF!</v>
      </c>
      <c r="I79" s="84" t="e">
        <f>IF(#REF!="",0,IF(#REF!="Very low",1,IF(#REF!="Low",2,IF(#REF!="Medium",3,IF(#REF!="High",4,#REF!)))))</f>
        <v>#REF!</v>
      </c>
      <c r="J79" s="85" t="e">
        <f t="shared" si="0"/>
        <v>#REF!</v>
      </c>
      <c r="K79" s="34" t="e">
        <f t="shared" si="1"/>
        <v>#REF!</v>
      </c>
    </row>
    <row r="80" spans="1:11" s="18" customFormat="1" x14ac:dyDescent="0.2">
      <c r="A80" s="74"/>
      <c r="B80" s="10" t="s">
        <v>26</v>
      </c>
      <c r="C80" s="78">
        <v>4</v>
      </c>
      <c r="D80" s="79">
        <v>8</v>
      </c>
      <c r="E80" s="80">
        <v>12</v>
      </c>
      <c r="F80" s="81">
        <v>16</v>
      </c>
      <c r="G80" s="10"/>
      <c r="H80" s="84" t="e">
        <f>IF(#REF!="",0,IF(#REF!="Very low",1,IF(#REF!="Low",2,IF(#REF!="Medium",3,IF(#REF!="High",4,#REF!)))))</f>
        <v>#REF!</v>
      </c>
      <c r="I80" s="84" t="e">
        <f>IF(#REF!="",0,IF(#REF!="Very low",1,IF(#REF!="Low",2,IF(#REF!="Medium",3,IF(#REF!="High",4,#REF!)))))</f>
        <v>#REF!</v>
      </c>
      <c r="J80" s="85" t="e">
        <f t="shared" si="0"/>
        <v>#REF!</v>
      </c>
      <c r="K80" s="34" t="e">
        <f t="shared" si="1"/>
        <v>#REF!</v>
      </c>
    </row>
    <row r="81" spans="1:11" s="18" customFormat="1" x14ac:dyDescent="0.2">
      <c r="A81" s="74"/>
      <c r="B81" s="10"/>
      <c r="C81" s="10"/>
      <c r="D81" s="10"/>
      <c r="F81" s="10"/>
      <c r="G81" s="10"/>
      <c r="H81" s="84" t="e">
        <f>IF(#REF!="",0,IF(#REF!="Very low",1,IF(#REF!="Low",2,IF(#REF!="Medium",3,IF(#REF!="High",4,#REF!)))))</f>
        <v>#REF!</v>
      </c>
      <c r="I81" s="84" t="e">
        <f>IF(#REF!="",0,IF(#REF!="Very low",1,IF(#REF!="Low",2,IF(#REF!="Medium",3,IF(#REF!="High",4,#REF!)))))</f>
        <v>#REF!</v>
      </c>
      <c r="J81" s="85" t="e">
        <f t="shared" si="0"/>
        <v>#REF!</v>
      </c>
      <c r="K81" s="34" t="e">
        <f t="shared" si="1"/>
        <v>#REF!</v>
      </c>
    </row>
    <row r="82" spans="1:11" s="18" customFormat="1" x14ac:dyDescent="0.2">
      <c r="A82" s="74"/>
      <c r="B82" s="34"/>
      <c r="C82" s="34"/>
      <c r="D82" s="34"/>
      <c r="E82" s="34"/>
      <c r="F82" s="10"/>
      <c r="G82" s="10"/>
      <c r="H82" s="84" t="e">
        <f>IF(#REF!="",0,IF(#REF!="Very low",1,IF(#REF!="Low",2,IF(#REF!="Medium",3,IF(#REF!="High",4,#REF!)))))</f>
        <v>#REF!</v>
      </c>
      <c r="I82" s="84" t="e">
        <f>IF(#REF!="",0,IF(#REF!="Very low",1,IF(#REF!="Low",2,IF(#REF!="Medium",3,IF(#REF!="High",4,#REF!)))))</f>
        <v>#REF!</v>
      </c>
      <c r="J82" s="85" t="e">
        <f t="shared" si="0"/>
        <v>#REF!</v>
      </c>
      <c r="K82" s="34" t="e">
        <f t="shared" si="1"/>
        <v>#REF!</v>
      </c>
    </row>
    <row r="83" spans="1:11" s="18" customFormat="1" x14ac:dyDescent="0.2">
      <c r="A83" s="74"/>
      <c r="B83" s="34"/>
      <c r="C83" s="34"/>
      <c r="D83" s="34"/>
      <c r="E83" s="34"/>
      <c r="F83" s="10"/>
      <c r="G83" s="10"/>
      <c r="H83" s="84" t="e">
        <f>IF(#REF!="",0,IF(#REF!="Very low",1,IF(#REF!="Low",2,IF(#REF!="Medium",3,IF(#REF!="High",4,#REF!)))))</f>
        <v>#REF!</v>
      </c>
      <c r="I83" s="84" t="e">
        <f>IF(#REF!="",0,IF(#REF!="Very low",1,IF(#REF!="Low",2,IF(#REF!="Medium",3,IF(#REF!="High",4,#REF!)))))</f>
        <v>#REF!</v>
      </c>
      <c r="J83" s="85" t="e">
        <f t="shared" si="0"/>
        <v>#REF!</v>
      </c>
      <c r="K83" s="34" t="e">
        <f t="shared" si="1"/>
        <v>#REF!</v>
      </c>
    </row>
    <row r="84" spans="1:11" s="18" customFormat="1" x14ac:dyDescent="0.2">
      <c r="A84" s="74"/>
      <c r="B84" s="34"/>
      <c r="C84" s="34"/>
      <c r="D84" s="34"/>
      <c r="E84" s="34"/>
      <c r="F84" s="10"/>
      <c r="G84" s="10"/>
      <c r="H84" s="84" t="e">
        <f>IF(#REF!="",0,IF(#REF!="Very low",1,IF(#REF!="Low",2,IF(#REF!="Medium",3,IF(#REF!="High",4,#REF!)))))</f>
        <v>#REF!</v>
      </c>
      <c r="I84" s="84" t="e">
        <f>IF(#REF!="",0,IF(#REF!="Very low",1,IF(#REF!="Low",2,IF(#REF!="Medium",3,IF(#REF!="High",4,#REF!)))))</f>
        <v>#REF!</v>
      </c>
      <c r="J84" s="85" t="e">
        <f t="shared" si="0"/>
        <v>#REF!</v>
      </c>
      <c r="K84" s="34" t="e">
        <f t="shared" si="1"/>
        <v>#REF!</v>
      </c>
    </row>
    <row r="85" spans="1:11" s="18" customFormat="1" x14ac:dyDescent="0.2">
      <c r="A85" s="74"/>
      <c r="B85" s="34"/>
      <c r="C85" s="34"/>
      <c r="D85" s="34"/>
      <c r="E85" s="34"/>
      <c r="F85" s="10"/>
      <c r="G85" s="10"/>
      <c r="H85" s="84" t="e">
        <f>IF(#REF!="",0,IF(#REF!="Very low",1,IF(#REF!="Low",2,IF(#REF!="Medium",3,IF(#REF!="High",4,#REF!)))))</f>
        <v>#REF!</v>
      </c>
      <c r="I85" s="84" t="e">
        <f>IF(#REF!="",0,IF(#REF!="Very low",1,IF(#REF!="Low",2,IF(#REF!="Medium",3,IF(#REF!="High",4,#REF!)))))</f>
        <v>#REF!</v>
      </c>
      <c r="J85" s="85" t="e">
        <f t="shared" si="0"/>
        <v>#REF!</v>
      </c>
      <c r="K85" s="34" t="e">
        <f t="shared" si="1"/>
        <v>#REF!</v>
      </c>
    </row>
    <row r="86" spans="1:11" s="18" customFormat="1" x14ac:dyDescent="0.2">
      <c r="A86" s="74"/>
      <c r="B86" s="34"/>
      <c r="C86" s="34"/>
      <c r="D86" s="34"/>
      <c r="E86" s="34"/>
      <c r="F86" s="10"/>
      <c r="G86" s="10"/>
      <c r="H86" s="84" t="e">
        <f>IF(#REF!="",0,IF(#REF!="Very low",1,IF(#REF!="Low",2,IF(#REF!="Medium",3,IF(#REF!="High",4,#REF!)))))</f>
        <v>#REF!</v>
      </c>
      <c r="I86" s="84" t="e">
        <f>IF(#REF!="",0,IF(#REF!="Very low",1,IF(#REF!="Low",2,IF(#REF!="Medium",3,IF(#REF!="High",4,#REF!)))))</f>
        <v>#REF!</v>
      </c>
      <c r="J86" s="85" t="e">
        <f t="shared" si="0"/>
        <v>#REF!</v>
      </c>
      <c r="K86" s="34" t="e">
        <f t="shared" si="1"/>
        <v>#REF!</v>
      </c>
    </row>
    <row r="87" spans="1:11" s="18" customFormat="1" x14ac:dyDescent="0.2">
      <c r="A87" s="74"/>
      <c r="B87" s="34"/>
      <c r="C87" s="34"/>
      <c r="D87" s="34"/>
      <c r="E87" s="34"/>
      <c r="F87" s="10"/>
      <c r="G87" s="10"/>
      <c r="H87" s="84" t="e">
        <f>IF(#REF!="",0,IF(#REF!="Very low",1,IF(#REF!="Low",2,IF(#REF!="Medium",3,IF(#REF!="High",4,F54)))))</f>
        <v>#REF!</v>
      </c>
      <c r="I87" s="84" t="e">
        <f>IF(#REF!="",0,IF(#REF!="Very low",1,IF(#REF!="Low",2,IF(#REF!="Medium",3,IF(#REF!="High",4,G54)))))</f>
        <v>#REF!</v>
      </c>
      <c r="J87" s="85" t="e">
        <f t="shared" si="0"/>
        <v>#REF!</v>
      </c>
      <c r="K87" s="34" t="e">
        <f t="shared" si="1"/>
        <v>#REF!</v>
      </c>
    </row>
    <row r="88" spans="1:11" s="18" customFormat="1" x14ac:dyDescent="0.2">
      <c r="A88" s="74"/>
      <c r="B88" s="34"/>
      <c r="C88" s="34"/>
      <c r="D88" s="34"/>
      <c r="E88" s="34"/>
      <c r="F88" s="10"/>
      <c r="G88" s="10"/>
      <c r="H88" s="10"/>
      <c r="I88" s="10"/>
      <c r="J88" s="34"/>
      <c r="K88" s="34"/>
    </row>
    <row r="89" spans="1:11" s="18" customFormat="1" x14ac:dyDescent="0.2">
      <c r="A89" s="34"/>
      <c r="B89" s="34"/>
      <c r="C89" s="34"/>
      <c r="D89" s="34"/>
      <c r="E89" s="34"/>
      <c r="F89" s="10"/>
      <c r="G89" s="10"/>
      <c r="H89" s="10"/>
      <c r="I89" s="10"/>
      <c r="J89" s="34"/>
      <c r="K89" s="34"/>
    </row>
    <row r="90" spans="1:11" s="18" customFormat="1" x14ac:dyDescent="0.2">
      <c r="A90" s="34"/>
      <c r="B90" s="34"/>
      <c r="C90" s="34"/>
      <c r="D90" s="34"/>
      <c r="E90" s="34"/>
      <c r="F90" s="10"/>
      <c r="G90" s="10"/>
      <c r="H90" s="10"/>
      <c r="I90" s="10"/>
      <c r="J90" s="34"/>
      <c r="K90" s="34"/>
    </row>
    <row r="91" spans="1:11" s="18" customFormat="1" x14ac:dyDescent="0.2">
      <c r="A91" s="34"/>
      <c r="B91" s="34"/>
      <c r="C91" s="34"/>
      <c r="D91" s="34"/>
      <c r="E91" s="34"/>
      <c r="F91" s="10"/>
      <c r="G91" s="10"/>
      <c r="H91" s="10"/>
      <c r="I91" s="10"/>
      <c r="J91" s="34"/>
      <c r="K91" s="34"/>
    </row>
    <row r="92" spans="1:11" s="18" customFormat="1" x14ac:dyDescent="0.2"/>
    <row r="93" spans="1:11" s="18" customFormat="1" x14ac:dyDescent="0.2"/>
    <row r="94" spans="1:11" s="18" customFormat="1" x14ac:dyDescent="0.2"/>
    <row r="95" spans="1:11" s="18" customFormat="1" x14ac:dyDescent="0.2"/>
    <row r="96" spans="1:11" s="18" customFormat="1" x14ac:dyDescent="0.2"/>
    <row r="97" s="18" customFormat="1" x14ac:dyDescent="0.2"/>
    <row r="98" s="18" customFormat="1" x14ac:dyDescent="0.2"/>
    <row r="99" s="18" customFormat="1" x14ac:dyDescent="0.2"/>
    <row r="100" s="18" customFormat="1" x14ac:dyDescent="0.2"/>
    <row r="101" s="18" customFormat="1" x14ac:dyDescent="0.2"/>
    <row r="102" s="18" customFormat="1" x14ac:dyDescent="0.2"/>
    <row r="103" s="18" customFormat="1" x14ac:dyDescent="0.2"/>
    <row r="104" s="18" customFormat="1" x14ac:dyDescent="0.2"/>
    <row r="125" ht="13.5" customHeight="1" x14ac:dyDescent="0.2"/>
  </sheetData>
  <sheetProtection selectLockedCells="1"/>
  <customSheetViews>
    <customSheetView guid="{D6E1B09C-F50A-4FDC-8F82-D6445D9E6077}" showPageBreaks="1" hiddenColumns="1" topLeftCell="B1">
      <selection activeCell="I23" sqref="I23"/>
      <pageMargins left="0.74803149606299213" right="0.74803149606299213" top="1.52" bottom="0.98425196850393704" header="0.51181102362204722" footer="0.51181102362204722"/>
      <pageSetup paperSize="8" orientation="landscape" r:id="rId1"/>
      <headerFooter alignWithMargins="0">
        <oddHeader>&amp;L&amp;G</oddHeader>
        <oddFooter>Page &amp;P</oddFooter>
      </headerFooter>
    </customSheetView>
    <customSheetView guid="{9BB95D69-0A19-48BB-8B42-276CC8A225B1}" showPageBreaks="1" hiddenRows="1" hiddenColumns="1" topLeftCell="B33">
      <selection activeCell="B49" sqref="B49"/>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AE7A9355-F90D-4A07-A57E-D47E97EAF684}" hiddenRows="1" hiddenColumns="1" topLeftCell="B41">
      <selection activeCell="J44" sqref="J44"/>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AB8A2386-92C4-44FD-A493-C32F59AC0CD4}" scale="75" hiddenRows="1" hiddenColumns="1" topLeftCell="B11">
      <selection activeCell="G23" sqref="G23"/>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8325B47A-CA89-47A4-84F4-EFB1FB496ADD}" scale="75" hiddenRows="1" hiddenColumns="1" showRuler="0" topLeftCell="B1">
      <selection activeCell="B1" sqref="B1"/>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D7B45D4B-737E-4D9A-9F03-F921B1C92CD6}" scale="75" hiddenRows="1" hiddenColumns="1" showRuler="0" topLeftCell="B1">
      <selection activeCell="E10" sqref="E10"/>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009109EF-FF01-4DF2-B3B9-573E30225B22}" hiddenRows="1" hiddenColumns="1" showRuler="0" topLeftCell="B1">
      <selection activeCell="C3" sqref="C3"/>
      <pageMargins left="0.74803149606299213" right="0.74803149606299213" top="0.98425196850393704" bottom="0.98425196850393704" header="0.51181102362204722" footer="0.51181102362204722"/>
      <pageSetup paperSize="8" orientation="landscape"/>
      <headerFooter alignWithMargins="0">
        <oddHeader>&amp;CGeneric Risk Assessment SR2008No12GRA</oddHeader>
        <oddFooter>Page &amp;P</oddFooter>
      </headerFooter>
    </customSheetView>
    <customSheetView guid="{D69022FF-D4DC-475E-8EF6-D420388CEAAD}" showPageBreaks="1" hiddenRows="1" hiddenColumns="1" topLeftCell="B1">
      <selection activeCell="I45" sqref="I45"/>
      <pageMargins left="0.25" right="0.25" top="0.75" bottom="0.75" header="0.3" footer="0.3"/>
      <pageSetup paperSize="8" orientation="landscape"/>
      <headerFooter alignWithMargins="0">
        <oddHeader>&amp;CGeneric Risk Assessment SR2008No12GRA</oddHeader>
        <oddFooter>Page &amp;P</oddFooter>
      </headerFooter>
    </customSheetView>
    <customSheetView guid="{BAE6913A-1F30-451B-B569-C265B4B92B10}" hiddenRows="1" hiddenColumns="1" topLeftCell="B1">
      <selection activeCell="F8" sqref="F8:J8"/>
      <pageMargins left="0.74803149606299213" right="0.74803149606299213" top="0.98425196850393704" bottom="0.98425196850393704" header="0.51181102362204722" footer="0.51181102362204722"/>
      <pageSetup paperSize="8" orientation="landscape"/>
      <headerFooter alignWithMargins="0">
        <oddFooter>Page &amp;P</oddFooter>
      </headerFooter>
    </customSheetView>
    <customSheetView guid="{FE3C72DF-9C20-4B07-8C55-624C6D1DF2A8}" showPageBreaks="1" hiddenRows="1" hiddenColumns="1" view="pageLayout" topLeftCell="B1">
      <selection activeCell="F8" sqref="F8:J8"/>
      <pageMargins left="0.74803149606299213" right="0.74803149606299213" top="1.52" bottom="0.98425196850393704" header="0.51181102362204722" footer="0.51181102362204722"/>
      <pageSetup paperSize="8" orientation="landscape"/>
      <headerFooter alignWithMargins="0">
        <oddHeader>&amp;L&amp;G</oddHeader>
        <oddFooter>Page &amp;P</oddFooter>
      </headerFooter>
    </customSheetView>
    <customSheetView guid="{1333E9D8-4E99-4B08-9B0E-A081A8ECA2EC}" showPageBreaks="1" hiddenRows="1" hiddenColumns="1" view="pageLayout" topLeftCell="B1">
      <selection activeCell="F8" sqref="F8:J8"/>
      <pageMargins left="0.74803149606299213" right="0.74803149606299213" top="1.52" bottom="0.98425196850393704" header="0.51181102362204722" footer="0.51181102362204722"/>
      <pageSetup paperSize="8" orientation="landscape"/>
      <headerFooter alignWithMargins="0">
        <oddHeader>&amp;L&amp;G</oddHeader>
        <oddFooter>Page &amp;P</oddFooter>
      </headerFooter>
    </customSheetView>
    <customSheetView guid="{FB41C613-6AB3-4BDD-8202-B291CA2E3D13}" showPageBreaks="1" hiddenRows="1" hiddenColumns="1" view="pageLayout" topLeftCell="B57">
      <selection activeCell="J57" sqref="J57"/>
      <pageMargins left="0.74803149606299213" right="0.74803149606299213" top="1.52" bottom="0.98425196850393704" header="0.51181102362204722" footer="0.51181102362204722"/>
      <pageSetup paperSize="8" orientation="landscape" r:id="rId2"/>
      <headerFooter alignWithMargins="0">
        <oddHeader>&amp;L&amp;G</oddHeader>
        <oddFooter>Page &amp;P</oddFooter>
      </headerFooter>
    </customSheetView>
    <customSheetView guid="{67A94E87-70A6-4FE0-99E2-0B89ECE0D6C0}" scale="70" showPageBreaks="1" hiddenRows="1" hiddenColumns="1" topLeftCell="B55">
      <selection activeCell="H16" sqref="H16"/>
      <pageMargins left="0.74803149606299213" right="0.74803149606299213" top="1.52" bottom="0.98425196850393704" header="0.51181102362204722" footer="0.51181102362204722"/>
      <pageSetup paperSize="8" orientation="landscape" r:id="rId3"/>
      <headerFooter alignWithMargins="0">
        <oddHeader>&amp;L&amp;G</oddHeader>
        <oddFooter>Page &amp;P</oddFooter>
      </headerFooter>
    </customSheetView>
  </customSheetViews>
  <mergeCells count="5">
    <mergeCell ref="B2:I2"/>
    <mergeCell ref="F10:J10"/>
    <mergeCell ref="F4:J4"/>
    <mergeCell ref="F6:J6"/>
    <mergeCell ref="F8:J8"/>
  </mergeCells>
  <phoneticPr fontId="0" type="noConversion"/>
  <dataValidations count="1">
    <dataValidation type="list" allowBlank="1" showInputMessage="1" showErrorMessage="1" sqref="F39:G53">
      <formula1>$F$68:$F$72</formula1>
    </dataValidation>
  </dataValidations>
  <pageMargins left="0.74803149606299213" right="0.74803149606299213" top="1.52" bottom="0.98425196850393704" header="0.51181102362204722" footer="0.51181102362204722"/>
  <pageSetup paperSize="8" orientation="landscape"/>
  <headerFooter alignWithMargins="0">
    <oddHeader>&amp;L&amp;G</oddHeader>
    <oddFooter>Page &amp;P</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D6E1B09C-F50A-4FDC-8F82-D6445D9E6077}">
      <pageMargins left="0.7" right="0.7" top="0.75" bottom="0.75" header="0.3" footer="0.3"/>
    </customSheetView>
    <customSheetView guid="{9BB95D69-0A19-48BB-8B42-276CC8A225B1}">
      <pageMargins left="0.7" right="0.7" top="0.75" bottom="0.75" header="0.3" footer="0.3"/>
    </customSheetView>
    <customSheetView guid="{D69022FF-D4DC-475E-8EF6-D420388CEAAD}">
      <pageMargins left="0.7" right="0.7" top="0.75" bottom="0.75" header="0.3" footer="0.3"/>
    </customSheetView>
    <customSheetView guid="{BAE6913A-1F30-451B-B569-C265B4B92B10}">
      <pageMargins left="0.7" right="0.7" top="0.75" bottom="0.75" header="0.3" footer="0.3"/>
    </customSheetView>
    <customSheetView guid="{FE3C72DF-9C20-4B07-8C55-624C6D1DF2A8}">
      <pageMargins left="0.7" right="0.7" top="0.75" bottom="0.75" header="0.3" footer="0.3"/>
    </customSheetView>
    <customSheetView guid="{1333E9D8-4E99-4B08-9B0E-A081A8ECA2EC}">
      <pageMargins left="0.7" right="0.7" top="0.75" bottom="0.75" header="0.3" footer="0.3"/>
    </customSheetView>
    <customSheetView guid="{FB41C613-6AB3-4BDD-8202-B291CA2E3D13}">
      <pageMargins left="0.7" right="0.7" top="0.75" bottom="0.75" header="0.3" footer="0.3"/>
    </customSheetView>
    <customSheetView guid="{67A94E87-70A6-4FE0-99E2-0B89ECE0D6C0}">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ld_x0020_versions xmlns="9338422a-c62a-487d-982f-4911e8a7fc5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5C98266C23F18458DF6EA69C2958C16" ma:contentTypeVersion="1" ma:contentTypeDescription="Create a new document." ma:contentTypeScope="" ma:versionID="0a1eca47cc66b0cc3192f4bd90cb42ca">
  <xsd:schema xmlns:xsd="http://www.w3.org/2001/XMLSchema" xmlns:xs="http://www.w3.org/2001/XMLSchema" xmlns:p="http://schemas.microsoft.com/office/2006/metadata/properties" xmlns:ns2="9338422a-c62a-487d-982f-4911e8a7fc5a" targetNamespace="http://schemas.microsoft.com/office/2006/metadata/properties" ma:root="true" ma:fieldsID="1bd3d987dcf23fd81f1de0d9605e7ac9" ns2:_="">
    <xsd:import namespace="9338422a-c62a-487d-982f-4911e8a7fc5a"/>
    <xsd:element name="properties">
      <xsd:complexType>
        <xsd:sequence>
          <xsd:element name="documentManagement">
            <xsd:complexType>
              <xsd:all>
                <xsd:element ref="ns2:old_x0020_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38422a-c62a-487d-982f-4911e8a7fc5a" elementFormDefault="qualified">
    <xsd:import namespace="http://schemas.microsoft.com/office/2006/documentManagement/types"/>
    <xsd:import namespace="http://schemas.microsoft.com/office/infopath/2007/PartnerControls"/>
    <xsd:element name="old_x0020_versions" ma:index="8" nillable="true" ma:displayName="old versions" ma:internalName="old_x0020_versions">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1FBA5F26-CE01-457D-84B1-8382B2BBACEB}">
  <ds:schemaRefs>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9338422a-c62a-487d-982f-4911e8a7fc5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45ECC7C-2143-4814-BCF5-63676D63EC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38422a-c62a-487d-982f-4911e8a7f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B2FCC2-0490-482A-83DF-DAC03A04D908}">
  <ds:schemaRefs>
    <ds:schemaRef ds:uri="http://schemas.microsoft.com/sharepoint/v3/contenttype/forms"/>
  </ds:schemaRefs>
</ds:datastoreItem>
</file>

<file path=customXml/itemProps4.xml><?xml version="1.0" encoding="utf-8"?>
<ds:datastoreItem xmlns:ds="http://schemas.openxmlformats.org/officeDocument/2006/customXml" ds:itemID="{51C30EF4-7500-481D-8327-1A3BE059D09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Standard Permit GRA1</vt:lpstr>
      <vt:lpstr>Sheet1</vt:lpstr>
      <vt:lpstr>'Standard Permit GRA1'!Print_Titles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 Wheadon</dc:creator>
  <cp:lastModifiedBy>Environment Agency User</cp:lastModifiedBy>
  <cp:lastPrinted>2019-05-28T09:53:51Z</cp:lastPrinted>
  <dcterms:created xsi:type="dcterms:W3CDTF">2005-05-04T08:30:35Z</dcterms:created>
  <dcterms:modified xsi:type="dcterms:W3CDTF">2019-10-17T10:42:14Z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