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75" windowHeight="3870" activeTab="0"/>
  </bookViews>
  <sheets>
    <sheet name="Standard Permit GRA1" sheetId="1" r:id="rId1"/>
  </sheets>
  <definedNames>
    <definedName name="_xlnm.Print_Titles" localSheetId="0">'Standard Permit GRA1'!$36:$38</definedName>
    <definedName name="Z_05F55B6E_E159_44B7_91B6_5C9EB101F128_.wvu.Cols" localSheetId="0" hidden="1">'Standard Permit GRA1'!$A:$A</definedName>
    <definedName name="Z_05F55B6E_E159_44B7_91B6_5C9EB101F128_.wvu.Rows" localSheetId="0" hidden="1">'Standard Permit GRA1'!$62:$95</definedName>
    <definedName name="Z_196C5D79_6EEE_454A_97C0_7927035B3930_.wvu.Cols" localSheetId="0" hidden="1">'Standard Permit GRA1'!$A:$A</definedName>
    <definedName name="Z_196C5D79_6EEE_454A_97C0_7927035B3930_.wvu.Rows" localSheetId="0" hidden="1">'Standard Permit GRA1'!$62:$95</definedName>
    <definedName name="Z_37392DA3_707E_4B98_9DC9_C15586490F9F_.wvu.Cols" localSheetId="0" hidden="1">'Standard Permit GRA1'!$A:$A</definedName>
    <definedName name="Z_37392DA3_707E_4B98_9DC9_C15586490F9F_.wvu.Rows" localSheetId="0" hidden="1">'Standard Permit GRA1'!$62:$95</definedName>
    <definedName name="Z_5A1FEB9A_53F6_4046_8A11_999774776D09_.wvu.Cols" localSheetId="0" hidden="1">'Standard Permit GRA1'!$A:$A</definedName>
    <definedName name="Z_5A1FEB9A_53F6_4046_8A11_999774776D09_.wvu.PrintTitles" localSheetId="0" hidden="1">'Standard Permit GRA1'!$36:$38</definedName>
    <definedName name="Z_5A1FEB9A_53F6_4046_8A11_999774776D09_.wvu.Rows" localSheetId="0" hidden="1">'Standard Permit GRA1'!$62:$95</definedName>
    <definedName name="Z_5A82171E_E1B0_4FF5_8A67_991D6D89F628_.wvu.Cols" localSheetId="0" hidden="1">'Standard Permit GRA1'!$A:$A</definedName>
    <definedName name="Z_5A82171E_E1B0_4FF5_8A67_991D6D89F628_.wvu.PrintTitles" localSheetId="0" hidden="1">'Standard Permit GRA1'!$36:$38</definedName>
    <definedName name="Z_5A82171E_E1B0_4FF5_8A67_991D6D89F628_.wvu.Rows" localSheetId="0" hidden="1">'Standard Permit GRA1'!$62:$95</definedName>
    <definedName name="Z_5C4DD4AC_D97E_4CAD_89F4_4AF686BF6861_.wvu.Cols" localSheetId="0" hidden="1">'Standard Permit GRA1'!$A:$A</definedName>
    <definedName name="Z_5C4DD4AC_D97E_4CAD_89F4_4AF686BF6861_.wvu.Rows" localSheetId="0" hidden="1">'Standard Permit GRA1'!$62:$95</definedName>
    <definedName name="Z_6835E012_3F5E_45A4_AFF6_C1395A273BCC_.wvu.Cols" localSheetId="0" hidden="1">'Standard Permit GRA1'!$A:$A</definedName>
    <definedName name="Z_6835E012_3F5E_45A4_AFF6_C1395A273BCC_.wvu.PrintTitles" localSheetId="0" hidden="1">'Standard Permit GRA1'!$36:$38</definedName>
    <definedName name="Z_6835E012_3F5E_45A4_AFF6_C1395A273BCC_.wvu.Rows" localSheetId="0" hidden="1">'Standard Permit GRA1'!$62:$95</definedName>
    <definedName name="Z_6972764D_0C9E_4EA6_8DE3_F6531A91CA7F_.wvu.Cols" localSheetId="0" hidden="1">'Standard Permit GRA1'!$A:$A</definedName>
    <definedName name="Z_6972764D_0C9E_4EA6_8DE3_F6531A91CA7F_.wvu.PrintTitles" localSheetId="0" hidden="1">'Standard Permit GRA1'!$36:$38</definedName>
    <definedName name="Z_6972764D_0C9E_4EA6_8DE3_F6531A91CA7F_.wvu.Rows" localSheetId="0" hidden="1">'Standard Permit GRA1'!$62:$95</definedName>
    <definedName name="Z_6E1E3885_50D4_4132_A9E9_F510DD6CABA7_.wvu.Cols" localSheetId="0" hidden="1">'Standard Permit GRA1'!$A:$A</definedName>
    <definedName name="Z_6E1E3885_50D4_4132_A9E9_F510DD6CABA7_.wvu.Rows" localSheetId="0" hidden="1">'Standard Permit GRA1'!$62:$95</definedName>
    <definedName name="Z_7318E502_F8E6_4918_8B8F_01DF8951DB58_.wvu.Cols" localSheetId="0" hidden="1">'Standard Permit GRA1'!$A:$A</definedName>
    <definedName name="Z_7318E502_F8E6_4918_8B8F_01DF8951DB58_.wvu.PrintTitles" localSheetId="0" hidden="1">'Standard Permit GRA1'!$36:$38</definedName>
    <definedName name="Z_7318E502_F8E6_4918_8B8F_01DF8951DB58_.wvu.Rows" localSheetId="0" hidden="1">'Standard Permit GRA1'!$62:$95</definedName>
    <definedName name="Z_8697CE7F_A5E4_4FF5_9B23_BDD8A0ECB7A7_.wvu.Cols" localSheetId="0" hidden="1">'Standard Permit GRA1'!$A:$A</definedName>
    <definedName name="Z_8697CE7F_A5E4_4FF5_9B23_BDD8A0ECB7A7_.wvu.PrintTitles" localSheetId="0" hidden="1">'Standard Permit GRA1'!$36:$38</definedName>
    <definedName name="Z_8697CE7F_A5E4_4FF5_9B23_BDD8A0ECB7A7_.wvu.Rows" localSheetId="0" hidden="1">'Standard Permit GRA1'!$62:$95</definedName>
    <definedName name="Z_BD45CC49_2C4E_486D_86CC_4E21517DEA6E_.wvu.Cols" localSheetId="0" hidden="1">'Standard Permit GRA1'!$A:$A</definedName>
    <definedName name="Z_BD45CC49_2C4E_486D_86CC_4E21517DEA6E_.wvu.Rows" localSheetId="0" hidden="1">'Standard Permit GRA1'!$62:$95</definedName>
    <definedName name="Z_D0328748_2E56_40BB_9F80_AA9C367E32BA_.wvu.Cols" localSheetId="0" hidden="1">'Standard Permit GRA1'!$A:$A</definedName>
    <definedName name="Z_D0328748_2E56_40BB_9F80_AA9C367E32BA_.wvu.PrintTitles" localSheetId="0" hidden="1">'Standard Permit GRA1'!$36:$38</definedName>
    <definedName name="Z_D0328748_2E56_40BB_9F80_AA9C367E32BA_.wvu.Rows" localSheetId="0" hidden="1">'Standard Permit GRA1'!$62:$95</definedName>
    <definedName name="Z_DCDAC810_A1F1_4988_B273_C65C938FCB2A_.wvu.Cols" localSheetId="0" hidden="1">'Standard Permit GRA1'!$A:$A</definedName>
    <definedName name="Z_DCDAC810_A1F1_4988_B273_C65C938FCB2A_.wvu.Rows" localSheetId="0" hidden="1">'Standard Permit GRA1'!$62:$95</definedName>
    <definedName name="Z_EA65BF19_8F19_411B_B92C_D49F2F87D2E9_.wvu.Cols" localSheetId="0" hidden="1">'Standard Permit GRA1'!$A:$A</definedName>
    <definedName name="Z_EA65BF19_8F19_411B_B92C_D49F2F87D2E9_.wvu.Rows" localSheetId="0" hidden="1">'Standard Permit GRA1'!$62:$95</definedName>
    <definedName name="Z_F0E6D719_2000_4DE2_921C_E91C7336B325_.wvu.Cols" localSheetId="0" hidden="1">'Standard Permit GRA1'!$A:$A</definedName>
    <definedName name="Z_F0E6D719_2000_4DE2_921C_E91C7336B325_.wvu.Rows" localSheetId="0" hidden="1">'Standard Permit GRA1'!$62:$95</definedName>
  </definedNames>
  <calcPr fullCalcOnLoad="1"/>
</workbook>
</file>

<file path=xl/comments1.xml><?xml version="1.0" encoding="utf-8"?>
<comments xmlns="http://schemas.openxmlformats.org/spreadsheetml/2006/main">
  <authors>
    <author>Roger Yearsley</author>
  </authors>
  <commentList>
    <comment ref="B3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7" authorId="0">
      <text>
        <r>
          <rPr>
            <sz val="12"/>
            <color indexed="8"/>
            <rFont val="Arial"/>
            <family val="2"/>
          </rPr>
          <t xml:space="preserve">Harm </t>
        </r>
        <r>
          <rPr>
            <sz val="10"/>
            <rFont val="Arial"/>
            <family val="0"/>
          </rPr>
          <t>may arise when a specific hazard is realised.</t>
        </r>
      </text>
    </comment>
    <comment ref="E3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<sst xmlns="http://schemas.openxmlformats.org/spreadsheetml/2006/main" count="276" uniqueCount="164">
  <si>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</si>
  <si>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</si>
  <si>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</si>
  <si>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</si>
  <si>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</si>
  <si>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</si>
  <si>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</si>
  <si>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</si>
  <si>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</si>
  <si>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</si>
  <si>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</si>
  <si>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</si>
  <si>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</si>
  <si>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</si>
  <si>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</si>
  <si>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</si>
  <si>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</si>
  <si>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</si>
  <si>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</si>
  <si>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</si>
  <si>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</si>
  <si>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</si>
  <si>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</si>
  <si>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</si>
  <si>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</si>
  <si>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</si>
  <si>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</si>
  <si>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</si>
  <si>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</si>
  <si>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</si>
  <si>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</si>
  <si>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</si>
  <si>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</si>
  <si>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</si>
  <si>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</si>
  <si>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</si>
  <si>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</si>
  <si>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</si>
  <si>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</si>
  <si>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</si>
  <si>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</si>
  <si>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</si>
  <si>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Nuisance - dust on cars, clothing etc.</t>
  </si>
  <si>
    <t>Very Low</t>
  </si>
  <si>
    <t>Odour</t>
  </si>
  <si>
    <t>Direct run-off from site across ground surface, via surface water drains, ditches etc.</t>
  </si>
  <si>
    <t>Groundwater</t>
  </si>
  <si>
    <t>Any</t>
  </si>
  <si>
    <t>Standard Facility:</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</si>
  <si>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</si>
  <si>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</si>
  <si>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</si>
  <si>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</si>
  <si>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</si>
  <si>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</si>
  <si>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</si>
  <si>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Air transport then inhalation.</t>
  </si>
  <si>
    <t>As above</t>
  </si>
  <si>
    <t>Releases of particulate matter (dusts) and micro-organisms (bioaerosols).</t>
  </si>
  <si>
    <t>Air transport  then deposition on garden fruit/vegetables and then ingestion.</t>
  </si>
  <si>
    <t>Air transport then deposition.</t>
  </si>
  <si>
    <t>Noise through the air and vibration through the ground.</t>
  </si>
  <si>
    <t>Local human population, livestock and wildlife.</t>
  </si>
  <si>
    <t>Scavenging animals and scavenging birds.</t>
  </si>
  <si>
    <t>Harm to human health - from waste carried off site and faeces.  Nuisance and  loss of amenity.</t>
  </si>
  <si>
    <t>Harm to human health, nuisance, loss of amenity.</t>
  </si>
  <si>
    <t xml:space="preserve">Permitted wastes may attract scavenging animals and birds. </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</si>
  <si>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</si>
  <si>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</si>
  <si>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</si>
  <si>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</si>
  <si>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</si>
  <si>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</si>
  <si>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</si>
  <si>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</si>
  <si>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</si>
  <si>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</si>
  <si>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</si>
  <si>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</si>
  <si>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</si>
  <si>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</si>
  <si>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</si>
  <si>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</si>
  <si>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</si>
  <si>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</si>
  <si>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</si>
  <si>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There is a high potential for contaminated rainwater run-off or leachate from waste operations outside.  Consequence is high because pollution may continue for a long time before it is detected.</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</si>
  <si>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</si>
  <si>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biodegradable waste, including non-treated wood, vegetable matter and animal manure  </t>
  </si>
  <si>
    <t>(excluding catering waste and other wastes covered by the Animal By-Products Regulations 2011)</t>
  </si>
  <si>
    <t>Composting activities produce and  release bioaersosols e.g. micro-organisms. There is potential for exposure if anyone living or working close to the site (excluding operator and employees).</t>
  </si>
  <si>
    <t>SR - emissions shall be free from noise and vibration and a  noise and vibration management plan will be documented and revised as required.</t>
  </si>
  <si>
    <t>Waste types are non-hazardous and therefore should not be a high risk. Leachate may be high in BOD but may be diluted with flood water and therefore be low risk</t>
  </si>
  <si>
    <t xml:space="preserve">SR (emissions of substances not controlled by emission limits). SR (if required) - emissions management plan. Sanitisation temperatures will be reached to allow pasteurization of material. </t>
  </si>
  <si>
    <t>Parameter 10</t>
  </si>
  <si>
    <t>Protected sites - European sites and SSSIs  protected species/habitats and other nature conservation sites.</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</si>
  <si>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</si>
  <si>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Waste composting operations may cause harm to and deterioration of nature conservation sites.</t>
  </si>
  <si>
    <t>SR - activities shall not be carried out within 250 metres of Great Crested Newts where it is linked to the breeding ponds of the newts by good habitat,</t>
  </si>
  <si>
    <t xml:space="preserve"> Site (LWS), Ancient woodland or Scheduled Ancient Monument; 50 metres from BAP species/habitats</t>
  </si>
  <si>
    <t>Greater than 500 metres (see below)</t>
  </si>
  <si>
    <t>The activities shall not be carried out within 250 metres of the nearest sensitive receptor.</t>
  </si>
  <si>
    <t>As above. Appropriate measures could include clearing waste, litter and mud arising from the activities from affected areas outside the site. Roads to be swept and damped down as necessary.</t>
  </si>
  <si>
    <t>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Permitted waste types do not include sludges or liquids.</t>
  </si>
  <si>
    <t xml:space="preserve">250 metres of any well, spring or borehole used for the supply of water for human consumption. This must include private water supplies. </t>
  </si>
  <si>
    <t xml:space="preserve">50 metres of a Local Nature Reserves(LNR), Local Wildlife </t>
  </si>
  <si>
    <t>As above. SR  - The activities shall not be carried out within a groundwater source protection zone 2, or if a source protection zone has not been defined then within 250 metres of any well, spring or borehole used for the supply of water for human consumption. This must include private water supplies.</t>
  </si>
  <si>
    <t>Local human population.</t>
  </si>
  <si>
    <t>Air transport then inhalation, ingestion or innoculation.</t>
  </si>
  <si>
    <t>Harm to human health - respiratory irritation and illness.</t>
  </si>
  <si>
    <t>Gastro-intestinal illness.</t>
  </si>
  <si>
    <t>Vehicles entering and leaving site.</t>
  </si>
  <si>
    <t>Nuisance, loss of amenity, road traffic accidents.</t>
  </si>
  <si>
    <t>Waste, litter and mud on local roads.</t>
  </si>
  <si>
    <t>Nuisance, loss of amenity.</t>
  </si>
  <si>
    <t>Noise and vibration.</t>
  </si>
  <si>
    <t>Nuisance, loss of amenity, loss of sleep or harm.</t>
  </si>
  <si>
    <t>Air transport and over land.</t>
  </si>
  <si>
    <t>Pests (e.g. flies).</t>
  </si>
  <si>
    <t>Flooding of site.</t>
  </si>
  <si>
    <t>If waste is washed off site it may contaminate buildings / gardens / natural habitats downstream.</t>
  </si>
  <si>
    <t>Flood waters.</t>
  </si>
  <si>
    <t>Direct physical contact.</t>
  </si>
  <si>
    <t>Bodily injury.</t>
  </si>
  <si>
    <t>Local human population and / or livestock after gaining unauthorised access to the waste operation.</t>
  </si>
  <si>
    <t>Chronic effects; deterioration of water quality.</t>
  </si>
  <si>
    <t>As above.  Indirect run-off via the soil layer.</t>
  </si>
  <si>
    <t xml:space="preserve">Harm to protected site through nutrient enrichment, leachate, contaminated surface water run off, smothering, disturbance or predation. </t>
  </si>
  <si>
    <t>Direct contact or ingestion.</t>
  </si>
  <si>
    <t xml:space="preserve">Parameter 11 </t>
  </si>
  <si>
    <t xml:space="preserve">Parameter 12 </t>
  </si>
  <si>
    <t xml:space="preserve">Litter and contamination </t>
  </si>
  <si>
    <t>Insect pests can multiply on permitted wastes, particularly in summer months of when waste is odorous and attracts flies</t>
  </si>
  <si>
    <t>Fire risk from stockpiles, arson and / or vandalism causing the release of polluting materials to air (smoke or fumes), water or land.</t>
  </si>
  <si>
    <t xml:space="preserve">Respiratory irritation, illness and nuisance to local population.  Injury to staff, firefighters or arsonists/vandals. Pollution of air, water or land. </t>
  </si>
  <si>
    <t>Waste Operation: Composting in Open Systems less than 35,000 tonnes per annum and no more than 75 tonnes per day</t>
  </si>
  <si>
    <t>These activies shall not be carried out in Air Quality Management Zones</t>
  </si>
  <si>
    <t xml:space="preserve">These activities shall not take place within 10m of a water course </t>
  </si>
  <si>
    <t xml:space="preserve">SR - activities shall not be carried out within 250 metres of the nearest sensitive receptor. SR  (emissions of substances not controlled by emission limits). SR (if required) - emissions management plan and risk assessment review. SR - (emissions of substances not controlled by emission limits).  SR (if required) - emissions management plan. Point source emissions are only permitted via outlets from biofilters or equivalent abatement systems from static aerated piles closed systems (table 3.1). The system is designed and maintained to reduce particulate and bioaerosols release and engineered to be capable of treating emissions and air extracted. All abatement systems will be monitored and maintained to ensure efficiency.  Emissions of substances not controlled by emission limits (excluding odour and noise) shall not cause pollution.  The operator shall not be taken to have breached this rule if all appropriate measures, including, but not limited to, those specified in table 3.2 and relevant sector guidance note and any approved emissions management plan, have been taken to prevent or where that is not practicable, to minimise, those emissions. Temperature and moisture controls of material on site. Damping down areas and taking all appropriate measures to prevent and minimise emissions. All waste treament areas and storage will be subject to good housekeeping. Process areas and haul roads will be damped down as necessary in dry periods. </t>
  </si>
  <si>
    <t>Local residents sensitive to mud on roads.</t>
  </si>
  <si>
    <t>Composting produces and is likely to release odour.  There is potential for exposure if anyone living or working close to the site (excluding operator and employees).  Local residents sensitive to odour.</t>
  </si>
  <si>
    <t>Local residents sensitive to noise and vibration.</t>
  </si>
  <si>
    <t>Generic risk assessment for standard rules set number SR2012 No7 v4</t>
  </si>
  <si>
    <t>Permitted activities - The acceptance, storage of waste prior to composting (R13) and composting including shredding etc. (R3)</t>
  </si>
  <si>
    <t>Quantity of waste accepted at the facility: less than 35,000 tonnes per annum.</t>
  </si>
  <si>
    <t>All waste shall be stored and treated on an impermeable surface with sealed drainage system constructed to an industry standard.</t>
  </si>
  <si>
    <t>The only point source discharges to controlled waters are clean segregated surface water from the roofs of buildings</t>
  </si>
  <si>
    <t xml:space="preserve">The activities shall not be carried out within a groundwater source protection zone 1 and 2, or if a source protection zone has not been defined then within </t>
  </si>
  <si>
    <t>The activities shall not be carried out within 500 metres of a European Site (candidate or Special Area of Conservation,</t>
  </si>
  <si>
    <t>Release of particulate matter ( dust)   micro-organisms (bioaerosols).</t>
  </si>
  <si>
    <t>As above. All incoming and outgoing waste or material will be sheeted.</t>
  </si>
  <si>
    <r>
      <t xml:space="preserve">Most dust will be washed off by rain or during food preparation for feedstocks. No loose powders and dusts are permitted. Temperature and moisture controls of material on site. Damping down areas and taking all appropriate measures to prevent and minimise emissions. </t>
    </r>
    <r>
      <rPr>
        <strike/>
        <sz val="12"/>
        <color indexed="8"/>
        <rFont val="Arial"/>
        <family val="2"/>
      </rPr>
      <t>Waste moisture levels will be optimised</t>
    </r>
    <r>
      <rPr>
        <sz val="10"/>
        <color indexed="8"/>
        <rFont val="Arial"/>
        <family val="2"/>
      </rPr>
      <t xml:space="preserve">. </t>
    </r>
  </si>
  <si>
    <t>Nuisance, loss of amenity and harm to animal health. detremental impact on land bank compost.</t>
  </si>
  <si>
    <t xml:space="preserve">Local residents sensitive to litter. Plastic and litter in compost reduces land values and economic  market certainty. </t>
  </si>
  <si>
    <t>As above.  Stringent waste accepteance proceedures to reject contaminated waste. No excessively contaminated waste is processed. Appropriate measures  include removing contamination as waste arrives, storing contrary waste in covered skips or areas, good housekeeping, clearing litter arising from the activities from affected areas outside the site.</t>
  </si>
  <si>
    <t xml:space="preserve">SR - The storage, physical treatment and composting of wastes under anaerobic conditions shall be prevented by adopting feedstock control and rapid processing of waste. Control of storage piles and active managment. Adopting all appropriate measures to control and manage the process as documented in management system. Appropriate measures as indicated in external published guidance.  SR - emissions shall be free from odour at levels….  SR requires an odour management plan including appropriate measure to reduce odour problems e.g.. minimising storage times prior to processing, contingency arrangements for smelly wastes delivered to site. </t>
  </si>
  <si>
    <r>
      <rPr>
        <sz val="10"/>
        <color indexed="8"/>
        <rFont val="Arial"/>
        <family val="2"/>
      </rPr>
      <t xml:space="preserve"> Medium</t>
    </r>
    <r>
      <rPr>
        <strike/>
        <sz val="10"/>
        <color indexed="8"/>
        <rFont val="Arial"/>
        <family val="2"/>
      </rPr>
      <t xml:space="preserve"> </t>
    </r>
  </si>
  <si>
    <t xml:space="preserve">Anaerobic conditions will be avoided, feedstocks mixed and processed within 5 days of reception. Rejection of infected material, temperatures will be raised to minimise pupa. Pesticide and insecticide use must be approved. </t>
  </si>
  <si>
    <t>SR -requires a written management system that identifies, documents process controls that  minimises risks of pollution, including those arising from operations, maintenance, accidents, incidents, non-conformances (will include flood risk management).</t>
  </si>
  <si>
    <t>As above. SR - management system (will include process control, fire and spillages).</t>
  </si>
  <si>
    <t>SR - emissions of substances not controlled by emission limits. SR (if required) - emissions management plan and risk assessment review.  Appropriate measures for waste operations as set out in published guidance.   SR requires each composting batch to undergo sanitisation.</t>
  </si>
  <si>
    <t>Waste will be maintained with adequate moisture correction as per industry standard so  that is  not readily combustible. temperatures to be monitored and process procedures implemented to reduce rapid reheating and uncontrolled temperature rises. Permitted waste types are organic and non-hazardous therefore only a low magnitude risk is estimated. All stockpiled material will be stabilised and will be monitored for increased temperatures. Action will be taken to reduce any temperatures. Maximum stockpiled material will be 5 metres in distinct windrows.</t>
  </si>
  <si>
    <t xml:space="preserve"> proposed or Special Protection Area or Ramsar site) or a Site of Special Scientific Interest (SSSI) or a Marine Conservation Zone.</t>
  </si>
  <si>
    <t xml:space="preserve">SR - activities shall not be carried out within 500m of a European Site or SSSI or a Marine Conservation Zone, 250 metres of Great Crested Newts where it is linked to the breeding ponds of the newts by good habitat, 50 metres of a site that has relevant species or habtats protected under the Biodiversity Action Plan that the Environment Agency considers at risk to this activity., 50 metres of Local Nature Reserves(LNR), Local Wildlife Site (LWS), Ancient woodland or Scheduled Ancient Monument.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</si>
</sst>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10"/>
      <name val="Arial"/>
      <family val="2"/>
    </font>
    <font>
      <sz val="9"/>
      <name val="Tahoma"/>
      <family val="0"/>
    </font>
    <font>
      <b/>
      <sz val="9"/>
      <name val="Tahoma"/>
      <family val="0"/>
    </font>
    <font>
      <sz val="10"/>
      <color indexed="8"/>
      <name val="Arial"/>
      <family val="2"/>
    </font>
    <font>
      <strike/>
      <sz val="12"/>
      <color indexed="8"/>
      <name val="Arial"/>
      <family val="2"/>
    </font>
    <font>
      <strike/>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strike/>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thin"/>
      <right style="thin"/>
      <top style="thin"/>
      <bottom style="thin"/>
    </border>
    <border>
      <left/>
      <right style="double"/>
      <top/>
      <bottom style="thin"/>
    </border>
    <border>
      <left style="double"/>
      <right/>
      <top/>
      <bottom style="thin"/>
    </border>
    <border>
      <left style="thin"/>
      <right style="thin"/>
      <top/>
      <bottom style="thin"/>
    </border>
    <border>
      <left style="double"/>
      <right style="thin"/>
      <top/>
      <bottom/>
    </border>
    <border>
      <left style="thin"/>
      <right style="thin"/>
      <top style="thin"/>
      <bottom/>
    </border>
    <border>
      <left style="thin"/>
      <right style="thin"/>
      <top/>
      <bottom/>
    </border>
    <border>
      <left style="double"/>
      <right/>
      <top style="thin"/>
      <bottom style="thin"/>
    </border>
    <border>
      <left/>
      <right style="double"/>
      <top/>
      <bottom/>
    </border>
    <border>
      <left/>
      <right/>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0" xfId="0" applyFont="1"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43" fillId="0" borderId="0" xfId="0" applyFont="1" applyFill="1" applyBorder="1" applyAlignment="1" applyProtection="1">
      <alignment/>
      <protection/>
    </xf>
    <xf numFmtId="0" fontId="45" fillId="0" borderId="0" xfId="0" applyFont="1" applyFill="1" applyBorder="1" applyAlignment="1" applyProtection="1">
      <alignment/>
      <protection/>
    </xf>
    <xf numFmtId="0" fontId="45" fillId="0" borderId="0" xfId="0" applyFont="1" applyFill="1" applyBorder="1" applyAlignment="1" applyProtection="1">
      <alignment/>
      <protection/>
    </xf>
    <xf numFmtId="0" fontId="45" fillId="0" borderId="0" xfId="0" applyFont="1" applyFill="1" applyBorder="1" applyAlignment="1" applyProtection="1">
      <alignment wrapText="1"/>
      <protection/>
    </xf>
    <xf numFmtId="0" fontId="46" fillId="0" borderId="0" xfId="0" applyFont="1" applyFill="1" applyBorder="1" applyAlignment="1" applyProtection="1">
      <alignment horizontal="right"/>
      <protection/>
    </xf>
    <xf numFmtId="0" fontId="46"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45" fillId="0" borderId="0" xfId="0" applyFont="1" applyFill="1" applyAlignment="1" applyProtection="1">
      <alignment/>
      <protection/>
    </xf>
    <xf numFmtId="0" fontId="45" fillId="0" borderId="0" xfId="0" applyFont="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wrapText="1"/>
      <protection/>
    </xf>
    <xf numFmtId="0" fontId="45" fillId="0" borderId="0" xfId="0" applyFont="1" applyAlignment="1" applyProtection="1">
      <alignment/>
      <protection/>
    </xf>
    <xf numFmtId="0" fontId="45" fillId="0" borderId="0" xfId="0" applyFont="1" applyAlignment="1" applyProtection="1">
      <alignment wrapText="1"/>
      <protection/>
    </xf>
    <xf numFmtId="0" fontId="45" fillId="0" borderId="0" xfId="0" applyFont="1" applyFill="1" applyAlignment="1" applyProtection="1">
      <alignment wrapText="1"/>
      <protection/>
    </xf>
    <xf numFmtId="0" fontId="0" fillId="0" borderId="0" xfId="0" applyFill="1" applyAlignment="1" applyProtection="1">
      <alignment/>
      <protection/>
    </xf>
    <xf numFmtId="0" fontId="6" fillId="0" borderId="0" xfId="0" applyFont="1" applyAlignment="1" applyProtection="1">
      <alignment/>
      <protection/>
    </xf>
    <xf numFmtId="0" fontId="0" fillId="0" borderId="12" xfId="0" applyBorder="1" applyAlignment="1" applyProtection="1">
      <alignment/>
      <protection/>
    </xf>
    <xf numFmtId="0" fontId="3" fillId="34" borderId="13" xfId="0" applyFont="1" applyFill="1" applyBorder="1" applyAlignment="1" applyProtection="1">
      <alignment horizontal="centerContinuous" vertical="center"/>
      <protection/>
    </xf>
    <xf numFmtId="0" fontId="0" fillId="34" borderId="14" xfId="0" applyFill="1" applyBorder="1" applyAlignment="1" applyProtection="1">
      <alignment horizontal="centerContinuous" vertical="top"/>
      <protection/>
    </xf>
    <xf numFmtId="0" fontId="3" fillId="34" borderId="13" xfId="0" applyFont="1" applyFill="1" applyBorder="1" applyAlignment="1" applyProtection="1">
      <alignment vertical="center"/>
      <protection/>
    </xf>
    <xf numFmtId="0" fontId="3" fillId="34" borderId="14"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0" fillId="34" borderId="15" xfId="0" applyFill="1" applyBorder="1" applyAlignment="1" applyProtection="1">
      <alignment horizontal="centerContinuous" vertical="center"/>
      <protection/>
    </xf>
    <xf numFmtId="0" fontId="0" fillId="0" borderId="0" xfId="0" applyBorder="1" applyAlignment="1" applyProtection="1">
      <alignment/>
      <protection/>
    </xf>
    <xf numFmtId="0" fontId="2" fillId="34" borderId="16" xfId="0" applyFont="1" applyFill="1" applyBorder="1" applyAlignment="1" applyProtection="1">
      <alignment horizontal="center" vertical="top" wrapText="1"/>
      <protection/>
    </xf>
    <xf numFmtId="0" fontId="2" fillId="34" borderId="17" xfId="0" applyFont="1" applyFill="1" applyBorder="1" applyAlignment="1" applyProtection="1">
      <alignment horizontal="center" vertical="top" wrapText="1"/>
      <protection/>
    </xf>
    <xf numFmtId="0" fontId="2" fillId="34" borderId="18" xfId="0" applyFont="1" applyFill="1" applyBorder="1" applyAlignment="1" applyProtection="1">
      <alignment horizontal="center" vertical="top" wrapText="1"/>
      <protection/>
    </xf>
    <xf numFmtId="0" fontId="2" fillId="34" borderId="19" xfId="0" applyFont="1" applyFill="1" applyBorder="1" applyAlignment="1" applyProtection="1">
      <alignment horizontal="center" vertical="top" wrapText="1"/>
      <protection/>
    </xf>
    <xf numFmtId="0" fontId="2" fillId="35" borderId="20" xfId="0" applyFont="1" applyFill="1" applyBorder="1" applyAlignment="1" applyProtection="1">
      <alignment vertical="top" wrapText="1"/>
      <protection/>
    </xf>
    <xf numFmtId="0" fontId="2" fillId="35" borderId="21" xfId="0" applyFont="1" applyFill="1" applyBorder="1" applyAlignment="1" applyProtection="1">
      <alignment vertical="top" wrapText="1"/>
      <protection/>
    </xf>
    <xf numFmtId="0" fontId="2" fillId="35" borderId="22" xfId="0" applyFont="1" applyFill="1" applyBorder="1" applyAlignment="1" applyProtection="1">
      <alignment vertical="top" wrapText="1"/>
      <protection/>
    </xf>
    <xf numFmtId="0" fontId="2" fillId="35" borderId="23" xfId="0" applyFont="1" applyFill="1" applyBorder="1" applyAlignment="1" applyProtection="1">
      <alignment vertical="top" wrapText="1"/>
      <protection/>
    </xf>
    <xf numFmtId="0" fontId="45" fillId="0" borderId="0" xfId="0" applyFont="1" applyAlignment="1" applyProtection="1">
      <alignment horizontal="center" vertical="top"/>
      <protection/>
    </xf>
    <xf numFmtId="0" fontId="45" fillId="0" borderId="20" xfId="0" applyFont="1" applyBorder="1" applyAlignment="1" applyProtection="1">
      <alignment vertical="top" wrapText="1"/>
      <protection/>
    </xf>
    <xf numFmtId="0" fontId="45" fillId="0" borderId="21" xfId="0" applyFont="1" applyBorder="1" applyAlignment="1" applyProtection="1">
      <alignment vertical="top" wrapText="1"/>
      <protection/>
    </xf>
    <xf numFmtId="0" fontId="45" fillId="0" borderId="22" xfId="0" applyFont="1" applyBorder="1" applyAlignment="1" applyProtection="1">
      <alignment vertical="top" wrapText="1"/>
      <protection/>
    </xf>
    <xf numFmtId="0" fontId="45" fillId="36" borderId="16" xfId="0" applyFont="1" applyFill="1" applyBorder="1" applyAlignment="1" applyProtection="1">
      <alignment vertical="top" wrapText="1"/>
      <protection/>
    </xf>
    <xf numFmtId="0" fontId="45" fillId="36" borderId="24" xfId="0" applyFont="1" applyFill="1" applyBorder="1" applyAlignment="1" applyProtection="1">
      <alignment vertical="top" wrapText="1"/>
      <protection/>
    </xf>
    <xf numFmtId="0" fontId="46" fillId="37" borderId="24" xfId="0" applyFont="1" applyFill="1" applyBorder="1" applyAlignment="1" applyProtection="1">
      <alignment vertical="top" wrapText="1"/>
      <protection/>
    </xf>
    <xf numFmtId="0" fontId="45" fillId="0" borderId="22" xfId="0" applyFont="1" applyFill="1" applyBorder="1" applyAlignment="1" applyProtection="1">
      <alignment vertical="top" wrapText="1"/>
      <protection/>
    </xf>
    <xf numFmtId="0" fontId="45" fillId="0" borderId="24" xfId="0" applyFont="1" applyFill="1" applyBorder="1" applyAlignment="1" applyProtection="1">
      <alignment vertical="top" wrapText="1"/>
      <protection/>
    </xf>
    <xf numFmtId="0" fontId="45" fillId="0" borderId="25" xfId="0" applyFont="1" applyBorder="1" applyAlignment="1" applyProtection="1">
      <alignment vertical="top" wrapText="1"/>
      <protection/>
    </xf>
    <xf numFmtId="0" fontId="45" fillId="36" borderId="26" xfId="0" applyFont="1" applyFill="1" applyBorder="1" applyAlignment="1" applyProtection="1">
      <alignment vertical="top" wrapText="1"/>
      <protection/>
    </xf>
    <xf numFmtId="0" fontId="45" fillId="36" borderId="27" xfId="0" applyFont="1" applyFill="1" applyBorder="1" applyAlignment="1" applyProtection="1">
      <alignment vertical="top" wrapText="1"/>
      <protection/>
    </xf>
    <xf numFmtId="0" fontId="46" fillId="37" borderId="21" xfId="0" applyFont="1" applyFill="1" applyBorder="1" applyAlignment="1" applyProtection="1">
      <alignment vertical="top" wrapText="1"/>
      <protection/>
    </xf>
    <xf numFmtId="0" fontId="45" fillId="0" borderId="28" xfId="0" applyFont="1" applyBorder="1" applyAlignment="1" applyProtection="1">
      <alignment vertical="top" wrapText="1"/>
      <protection/>
    </xf>
    <xf numFmtId="0" fontId="45" fillId="0" borderId="29" xfId="0" applyFont="1" applyFill="1" applyBorder="1" applyAlignment="1" applyProtection="1">
      <alignment vertical="top" wrapText="1"/>
      <protection/>
    </xf>
    <xf numFmtId="0" fontId="47" fillId="0" borderId="25" xfId="0" applyFont="1" applyBorder="1" applyAlignment="1" applyProtection="1">
      <alignment vertical="top" wrapText="1"/>
      <protection/>
    </xf>
    <xf numFmtId="0" fontId="45" fillId="0" borderId="30" xfId="0" applyFont="1" applyBorder="1" applyAlignment="1" applyProtection="1">
      <alignment vertical="top" wrapText="1"/>
      <protection/>
    </xf>
    <xf numFmtId="0" fontId="45" fillId="36" borderId="26" xfId="0" applyNumberFormat="1" applyFont="1" applyFill="1" applyBorder="1" applyAlignment="1" applyProtection="1">
      <alignment vertical="top" wrapText="1"/>
      <protection/>
    </xf>
    <xf numFmtId="0" fontId="45" fillId="0" borderId="0" xfId="0" applyFont="1" applyFill="1" applyBorder="1" applyAlignment="1" applyProtection="1">
      <alignment vertical="top" wrapText="1"/>
      <protection/>
    </xf>
    <xf numFmtId="0" fontId="46" fillId="37" borderId="22" xfId="0" applyFont="1" applyFill="1" applyBorder="1" applyAlignment="1" applyProtection="1">
      <alignment vertical="top" wrapText="1"/>
      <protection/>
    </xf>
    <xf numFmtId="0" fontId="45" fillId="0" borderId="24" xfId="0" applyFont="1" applyBorder="1" applyAlignment="1" applyProtection="1">
      <alignment vertical="top" wrapText="1"/>
      <protection/>
    </xf>
    <xf numFmtId="0" fontId="45" fillId="0" borderId="20" xfId="0" applyFont="1" applyFill="1" applyBorder="1" applyAlignment="1" applyProtection="1">
      <alignment vertical="top" wrapText="1"/>
      <protection/>
    </xf>
    <xf numFmtId="0" fontId="45" fillId="0" borderId="30" xfId="0" applyNumberFormat="1" applyFont="1" applyBorder="1" applyAlignment="1" applyProtection="1">
      <alignment vertical="top" wrapText="1"/>
      <protection/>
    </xf>
    <xf numFmtId="0" fontId="45" fillId="0" borderId="17" xfId="0" applyFont="1" applyBorder="1" applyAlignment="1" applyProtection="1">
      <alignment vertical="top" wrapText="1"/>
      <protection/>
    </xf>
    <xf numFmtId="0" fontId="45" fillId="0" borderId="18" xfId="0" applyFont="1" applyBorder="1" applyAlignment="1" applyProtection="1">
      <alignment vertical="top" wrapText="1"/>
      <protection/>
    </xf>
    <xf numFmtId="0" fontId="45" fillId="36" borderId="31" xfId="0" applyFont="1" applyFill="1" applyBorder="1" applyAlignment="1" applyProtection="1">
      <alignment vertical="top" wrapText="1"/>
      <protection/>
    </xf>
    <xf numFmtId="0" fontId="46" fillId="37" borderId="17" xfId="0" applyFont="1" applyFill="1" applyBorder="1" applyAlignment="1" applyProtection="1">
      <alignment vertical="top" wrapText="1"/>
      <protection/>
    </xf>
    <xf numFmtId="0" fontId="45" fillId="0" borderId="18" xfId="0" applyFont="1" applyFill="1" applyBorder="1" applyAlignment="1" applyProtection="1">
      <alignment vertical="top" wrapText="1"/>
      <protection/>
    </xf>
    <xf numFmtId="0" fontId="45" fillId="0" borderId="12" xfId="0" applyFont="1" applyBorder="1" applyAlignment="1" applyProtection="1">
      <alignment vertical="top" wrapText="1"/>
      <protection/>
    </xf>
    <xf numFmtId="0" fontId="45" fillId="0" borderId="12" xfId="0" applyFont="1" applyFill="1" applyBorder="1" applyAlignment="1" applyProtection="1">
      <alignment vertical="top" wrapText="1"/>
      <protection/>
    </xf>
    <xf numFmtId="0" fontId="45" fillId="0" borderId="0" xfId="0" applyFont="1" applyBorder="1" applyAlignment="1" applyProtection="1">
      <alignment vertical="top" wrapText="1"/>
      <protection/>
    </xf>
    <xf numFmtId="0" fontId="45" fillId="36" borderId="30" xfId="0" applyFont="1" applyFill="1" applyBorder="1" applyAlignment="1" applyProtection="1">
      <alignment vertical="top" wrapText="1"/>
      <protection/>
    </xf>
    <xf numFmtId="0" fontId="45" fillId="0" borderId="32" xfId="0" applyFont="1" applyBorder="1" applyAlignment="1" applyProtection="1">
      <alignment vertical="top" wrapText="1"/>
      <protection/>
    </xf>
    <xf numFmtId="0" fontId="45" fillId="0" borderId="0" xfId="0" applyFont="1" applyBorder="1" applyAlignment="1" applyProtection="1">
      <alignment horizontal="center"/>
      <protection/>
    </xf>
    <xf numFmtId="0" fontId="45" fillId="0" borderId="0" xfId="0" applyFont="1" applyBorder="1" applyAlignment="1" applyProtection="1">
      <alignment/>
      <protection/>
    </xf>
    <xf numFmtId="0" fontId="45" fillId="0" borderId="33" xfId="0" applyFont="1" applyBorder="1" applyAlignment="1" applyProtection="1">
      <alignment/>
      <protection/>
    </xf>
    <xf numFmtId="0" fontId="45" fillId="0" borderId="33" xfId="0" applyFont="1" applyFill="1" applyBorder="1" applyAlignment="1" applyProtection="1">
      <alignment/>
      <protection/>
    </xf>
    <xf numFmtId="0" fontId="0" fillId="0" borderId="0" xfId="0" applyBorder="1" applyAlignment="1" applyProtection="1">
      <alignment horizontal="center"/>
      <protection/>
    </xf>
    <xf numFmtId="0" fontId="2" fillId="0" borderId="0" xfId="0" applyFont="1" applyFill="1" applyBorder="1" applyAlignment="1" applyProtection="1">
      <alignment horizontal="left"/>
      <protection/>
    </xf>
    <xf numFmtId="0" fontId="0" fillId="38" borderId="0"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9" borderId="0" xfId="0" applyFill="1" applyBorder="1" applyAlignment="1" applyProtection="1">
      <alignment/>
      <protection/>
    </xf>
    <xf numFmtId="0" fontId="0" fillId="36" borderId="0" xfId="0" applyFill="1" applyAlignment="1" applyProtection="1">
      <alignment/>
      <protection/>
    </xf>
    <xf numFmtId="0" fontId="0" fillId="38" borderId="0" xfId="0" applyFill="1" applyAlignment="1" applyProtection="1">
      <alignment/>
      <protection/>
    </xf>
    <xf numFmtId="0" fontId="0" fillId="35" borderId="0" xfId="0" applyFill="1" applyBorder="1" applyAlignment="1" applyProtection="1">
      <alignment/>
      <protection/>
    </xf>
    <xf numFmtId="2" fontId="0" fillId="0" borderId="0" xfId="0" applyNumberFormat="1" applyBorder="1" applyAlignment="1" applyProtection="1">
      <alignment/>
      <protection/>
    </xf>
    <xf numFmtId="15" fontId="0" fillId="40" borderId="10" xfId="0" applyNumberFormat="1" applyFont="1" applyFill="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40" borderId="10" xfId="0" applyFont="1" applyFill="1" applyBorder="1" applyAlignment="1" applyProtection="1">
      <alignment vertical="top" wrapText="1"/>
      <protection/>
    </xf>
    <xf numFmtId="0" fontId="0" fillId="40" borderId="10" xfId="0" applyFill="1" applyBorder="1" applyAlignment="1" applyProtection="1">
      <alignment vertical="top" wrapText="1"/>
      <protection/>
    </xf>
    <xf numFmtId="0" fontId="0" fillId="0" borderId="10" xfId="0" applyBorder="1" applyAlignment="1" applyProtection="1">
      <alignment vertical="top" wrapText="1"/>
      <protection/>
    </xf>
    <xf numFmtId="0" fontId="0" fillId="40" borderId="11" xfId="0"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AI95"/>
  <sheetViews>
    <sheetView tabSelected="1" zoomScale="80" zoomScaleNormal="80" zoomScalePageLayoutView="80" workbookViewId="0" topLeftCell="B1">
      <selection activeCell="B1" sqref="A1:IV16384"/>
    </sheetView>
  </sheetViews>
  <sheetFormatPr defaultColWidth="9.140625" defaultRowHeight="12.75"/>
  <cols>
    <col min="1" max="1" width="9.140625" style="20" hidden="1" customWidth="1"/>
    <col min="2" max="2" width="16.7109375" style="20" customWidth="1"/>
    <col min="3" max="3" width="16.8515625" style="20" customWidth="1"/>
    <col min="4" max="5" width="16.7109375" style="20" customWidth="1"/>
    <col min="6" max="6" width="10.57421875" style="20" customWidth="1"/>
    <col min="7" max="7" width="9.7109375" style="20" customWidth="1"/>
    <col min="8" max="8" width="11.28125" style="20" customWidth="1"/>
    <col min="9" max="9" width="21.28125" style="20" customWidth="1"/>
    <col min="10" max="10" width="32.8515625" style="20" bestFit="1" customWidth="1"/>
    <col min="11" max="11" width="16.7109375" style="20" customWidth="1"/>
    <col min="12" max="16384" width="9.140625" style="20" customWidth="1"/>
  </cols>
  <sheetData>
    <row r="1" ht="12.75"/>
    <row r="2" spans="2:5" ht="18">
      <c r="B2" s="21" t="s">
        <v>142</v>
      </c>
      <c r="C2" s="22"/>
      <c r="D2" s="22"/>
      <c r="E2" s="23"/>
    </row>
    <row r="3" spans="2:11" ht="12.75" customHeight="1">
      <c r="B3" s="5"/>
      <c r="C3" s="5"/>
      <c r="D3" s="5"/>
      <c r="E3" s="7"/>
      <c r="F3" s="1"/>
      <c r="G3" s="1"/>
      <c r="H3" s="1"/>
      <c r="I3" s="1"/>
      <c r="J3" s="1"/>
      <c r="K3" s="1"/>
    </row>
    <row r="4" spans="2:11" ht="33.75" customHeight="1">
      <c r="B4" s="6" t="s">
        <v>48</v>
      </c>
      <c r="C4" s="6"/>
      <c r="D4" s="6"/>
      <c r="E4" s="8"/>
      <c r="F4" s="98" t="s">
        <v>135</v>
      </c>
      <c r="G4" s="99"/>
      <c r="H4" s="99"/>
      <c r="I4" s="99"/>
      <c r="J4" s="99"/>
      <c r="K4" s="2"/>
    </row>
    <row r="5" spans="2:11" ht="9.75" customHeight="1">
      <c r="B5" s="6"/>
      <c r="C5" s="6"/>
      <c r="D5" s="6"/>
      <c r="E5" s="8"/>
      <c r="F5" s="4"/>
      <c r="G5" s="4"/>
      <c r="H5" s="1"/>
      <c r="I5" s="1"/>
      <c r="J5" s="1"/>
      <c r="K5" s="1"/>
    </row>
    <row r="6" spans="2:11" ht="15.75">
      <c r="B6" s="6" t="s">
        <v>0</v>
      </c>
      <c r="C6" s="8"/>
      <c r="D6" s="8"/>
      <c r="E6" s="8"/>
      <c r="F6" s="99" t="s">
        <v>35</v>
      </c>
      <c r="G6" s="99"/>
      <c r="H6" s="99"/>
      <c r="I6" s="99"/>
      <c r="J6" s="99"/>
      <c r="K6" s="2"/>
    </row>
    <row r="7" spans="2:11" ht="9.75" customHeight="1">
      <c r="B7" s="9"/>
      <c r="C7" s="4"/>
      <c r="D7" s="4"/>
      <c r="E7" s="4"/>
      <c r="F7" s="4"/>
      <c r="G7" s="4"/>
      <c r="H7" s="1"/>
      <c r="I7" s="1"/>
      <c r="J7" s="1"/>
      <c r="K7" s="1"/>
    </row>
    <row r="8" spans="2:11" ht="15.75" customHeight="1">
      <c r="B8" s="6" t="s">
        <v>38</v>
      </c>
      <c r="C8" s="8"/>
      <c r="D8" s="8"/>
      <c r="E8" s="8"/>
      <c r="F8" s="98" t="s">
        <v>100</v>
      </c>
      <c r="G8" s="100"/>
      <c r="H8" s="100"/>
      <c r="I8" s="100"/>
      <c r="J8" s="100"/>
      <c r="K8" s="2"/>
    </row>
    <row r="9" spans="2:11" ht="10.5" customHeight="1">
      <c r="B9" s="4"/>
      <c r="C9" s="4"/>
      <c r="D9" s="4"/>
      <c r="E9" s="4"/>
      <c r="F9" s="4"/>
      <c r="G9" s="4"/>
      <c r="H9" s="1"/>
      <c r="I9" s="1"/>
      <c r="J9" s="1"/>
      <c r="K9" s="1"/>
    </row>
    <row r="10" spans="2:11" ht="15.75">
      <c r="B10" s="10" t="s">
        <v>1</v>
      </c>
      <c r="C10" s="4"/>
      <c r="D10" s="4"/>
      <c r="E10" s="4"/>
      <c r="F10" s="101" t="s">
        <v>36</v>
      </c>
      <c r="G10" s="101"/>
      <c r="H10" s="101"/>
      <c r="I10" s="101"/>
      <c r="J10" s="101"/>
      <c r="K10" s="3"/>
    </row>
    <row r="11" spans="2:11" ht="11.25" customHeight="1">
      <c r="B11" s="10"/>
      <c r="C11" s="4"/>
      <c r="D11" s="4"/>
      <c r="E11" s="4"/>
      <c r="F11" s="4"/>
      <c r="G11" s="4"/>
      <c r="H11" s="5"/>
      <c r="I11" s="1"/>
      <c r="J11" s="1"/>
      <c r="K11" s="1"/>
    </row>
    <row r="12" spans="2:11" ht="15.75">
      <c r="B12" s="6" t="s">
        <v>2</v>
      </c>
      <c r="C12" s="4"/>
      <c r="D12" s="4"/>
      <c r="E12" s="4"/>
      <c r="F12" s="96">
        <v>43752</v>
      </c>
      <c r="G12" s="97"/>
      <c r="H12" s="97"/>
      <c r="I12" s="97"/>
      <c r="J12" s="97"/>
      <c r="K12" s="2"/>
    </row>
    <row r="13" spans="2:11" ht="15.75">
      <c r="B13" s="6"/>
      <c r="C13" s="4"/>
      <c r="D13" s="4"/>
      <c r="E13" s="4"/>
      <c r="F13" s="4"/>
      <c r="G13" s="4"/>
      <c r="H13" s="6"/>
      <c r="I13" s="4"/>
      <c r="J13" s="4"/>
      <c r="K13" s="4"/>
    </row>
    <row r="14" spans="1:13" s="25" customFormat="1" ht="15.75">
      <c r="A14" s="24"/>
      <c r="B14" s="14"/>
      <c r="C14" s="15" t="s">
        <v>55</v>
      </c>
      <c r="D14" s="15"/>
      <c r="E14" s="15"/>
      <c r="F14" s="15"/>
      <c r="G14" s="15"/>
      <c r="H14" s="14"/>
      <c r="I14" s="15"/>
      <c r="J14" s="15"/>
      <c r="K14" s="15"/>
      <c r="L14" s="24"/>
      <c r="M14" s="24"/>
    </row>
    <row r="15" spans="1:13" s="25" customFormat="1" ht="15.75">
      <c r="A15" s="24"/>
      <c r="B15" s="14"/>
      <c r="C15" s="25" t="s">
        <v>31</v>
      </c>
      <c r="D15" s="15" t="s">
        <v>143</v>
      </c>
      <c r="E15" s="15"/>
      <c r="F15" s="15"/>
      <c r="G15" s="15"/>
      <c r="H15" s="14"/>
      <c r="I15" s="15"/>
      <c r="J15" s="15"/>
      <c r="K15" s="15"/>
      <c r="L15" s="24"/>
      <c r="M15" s="24"/>
    </row>
    <row r="16" spans="1:13" s="25" customFormat="1" ht="12.75">
      <c r="A16" s="24"/>
      <c r="C16" s="25" t="s">
        <v>32</v>
      </c>
      <c r="D16" s="25" t="s">
        <v>88</v>
      </c>
      <c r="K16" s="15"/>
      <c r="L16" s="24"/>
      <c r="M16" s="24"/>
    </row>
    <row r="17" spans="1:13" s="25" customFormat="1" ht="12.75">
      <c r="A17" s="24"/>
      <c r="D17" s="25" t="s">
        <v>89</v>
      </c>
      <c r="K17" s="15"/>
      <c r="L17" s="24"/>
      <c r="M17" s="24"/>
    </row>
    <row r="18" spans="1:13" s="25" customFormat="1" ht="12.75">
      <c r="A18" s="24"/>
      <c r="C18" s="25" t="s">
        <v>33</v>
      </c>
      <c r="D18" s="25" t="s">
        <v>144</v>
      </c>
      <c r="K18" s="15"/>
      <c r="L18" s="24"/>
      <c r="M18" s="24"/>
    </row>
    <row r="19" spans="1:13" s="25" customFormat="1" ht="12.75">
      <c r="A19" s="24"/>
      <c r="C19" s="25" t="s">
        <v>39</v>
      </c>
      <c r="D19" s="25" t="s">
        <v>145</v>
      </c>
      <c r="K19" s="15"/>
      <c r="L19" s="24"/>
      <c r="M19" s="24"/>
    </row>
    <row r="20" spans="1:13" s="25" customFormat="1" ht="12.75">
      <c r="A20" s="24"/>
      <c r="C20" s="25" t="s">
        <v>40</v>
      </c>
      <c r="D20" s="25" t="s">
        <v>146</v>
      </c>
      <c r="K20" s="15"/>
      <c r="L20" s="24"/>
      <c r="M20" s="24"/>
    </row>
    <row r="21" spans="1:13" s="25" customFormat="1" ht="12.75">
      <c r="A21" s="24"/>
      <c r="D21" s="25" t="s">
        <v>54</v>
      </c>
      <c r="K21" s="15"/>
      <c r="L21" s="24"/>
      <c r="M21" s="24"/>
    </row>
    <row r="22" spans="1:13" s="25" customFormat="1" ht="12.75">
      <c r="A22" s="24"/>
      <c r="C22" s="25" t="s">
        <v>41</v>
      </c>
      <c r="D22" s="25" t="s">
        <v>147</v>
      </c>
      <c r="K22" s="15"/>
      <c r="L22" s="24"/>
      <c r="M22" s="24"/>
    </row>
    <row r="23" spans="1:13" s="25" customFormat="1" ht="12.75">
      <c r="A23" s="24"/>
      <c r="C23" s="25" t="s">
        <v>52</v>
      </c>
      <c r="D23" s="15" t="s">
        <v>104</v>
      </c>
      <c r="E23" s="15"/>
      <c r="F23" s="15"/>
      <c r="G23" s="15"/>
      <c r="H23" s="15"/>
      <c r="I23" s="15"/>
      <c r="J23" s="15"/>
      <c r="K23" s="15"/>
      <c r="L23" s="24"/>
      <c r="M23" s="24"/>
    </row>
    <row r="24" spans="1:13" s="25" customFormat="1" ht="12.75">
      <c r="A24" s="24"/>
      <c r="C24" s="25" t="s">
        <v>53</v>
      </c>
      <c r="D24" s="24" t="s">
        <v>101</v>
      </c>
      <c r="K24" s="15"/>
      <c r="L24" s="24"/>
      <c r="M24" s="24"/>
    </row>
    <row r="25" spans="1:13" s="25" customFormat="1" ht="12.75">
      <c r="A25" s="24"/>
      <c r="C25" s="25" t="s">
        <v>85</v>
      </c>
      <c r="D25" s="25" t="s">
        <v>148</v>
      </c>
      <c r="K25" s="15"/>
      <c r="L25" s="24"/>
      <c r="M25" s="24"/>
    </row>
    <row r="26" spans="1:13" s="25" customFormat="1" ht="12.75">
      <c r="A26" s="24"/>
      <c r="D26" s="25" t="s">
        <v>162</v>
      </c>
      <c r="K26" s="15"/>
      <c r="L26" s="24"/>
      <c r="M26" s="24"/>
    </row>
    <row r="27" spans="1:35" s="25" customFormat="1" ht="15.75" customHeight="1">
      <c r="A27" s="24"/>
      <c r="C27" s="25" t="s">
        <v>94</v>
      </c>
      <c r="D27" s="26" t="s">
        <v>98</v>
      </c>
      <c r="E27" s="27"/>
      <c r="F27" s="27"/>
      <c r="G27" s="27"/>
      <c r="H27" s="27"/>
      <c r="I27" s="27"/>
      <c r="J27" s="27"/>
      <c r="K27" s="16"/>
      <c r="L27" s="16"/>
      <c r="M27" s="16"/>
      <c r="N27" s="26"/>
      <c r="O27" s="26"/>
      <c r="P27" s="26"/>
      <c r="Q27" s="26"/>
      <c r="R27" s="26"/>
      <c r="S27" s="26"/>
      <c r="T27" s="26"/>
      <c r="U27" s="26"/>
      <c r="V27" s="26"/>
      <c r="W27" s="26"/>
      <c r="X27" s="26"/>
      <c r="Y27" s="26"/>
      <c r="Z27" s="26"/>
      <c r="AA27" s="26"/>
      <c r="AB27" s="26"/>
      <c r="AC27" s="26"/>
      <c r="AD27" s="26"/>
      <c r="AE27" s="26"/>
      <c r="AF27" s="26"/>
      <c r="AG27" s="26"/>
      <c r="AH27" s="26"/>
      <c r="AI27" s="26"/>
    </row>
    <row r="28" spans="1:13" s="25" customFormat="1" ht="12.75" customHeight="1">
      <c r="A28" s="24"/>
      <c r="D28" s="28" t="s">
        <v>105</v>
      </c>
      <c r="E28" s="29"/>
      <c r="F28" s="29"/>
      <c r="G28" s="29"/>
      <c r="H28" s="29"/>
      <c r="I28" s="29"/>
      <c r="J28" s="29"/>
      <c r="K28" s="17"/>
      <c r="L28" s="30"/>
      <c r="M28" s="24"/>
    </row>
    <row r="29" spans="1:13" s="25" customFormat="1" ht="12.75">
      <c r="A29" s="24"/>
      <c r="D29" s="28" t="s">
        <v>99</v>
      </c>
      <c r="E29" s="29"/>
      <c r="F29" s="29"/>
      <c r="G29" s="29"/>
      <c r="H29" s="29"/>
      <c r="I29" s="29"/>
      <c r="J29" s="29"/>
      <c r="K29" s="17"/>
      <c r="L29" s="30"/>
      <c r="M29" s="24"/>
    </row>
    <row r="30" spans="1:13" s="25" customFormat="1" ht="12.75">
      <c r="A30" s="24"/>
      <c r="C30" s="25" t="s">
        <v>129</v>
      </c>
      <c r="D30" s="16" t="s">
        <v>137</v>
      </c>
      <c r="K30" s="15"/>
      <c r="L30" s="24"/>
      <c r="M30" s="24"/>
    </row>
    <row r="31" spans="1:13" s="25" customFormat="1" ht="12.75">
      <c r="A31" s="24"/>
      <c r="C31" s="25" t="s">
        <v>130</v>
      </c>
      <c r="D31" s="25" t="s">
        <v>136</v>
      </c>
      <c r="K31" s="15"/>
      <c r="L31" s="24"/>
      <c r="M31" s="24"/>
    </row>
    <row r="32" spans="1:13" s="25" customFormat="1" ht="12.75">
      <c r="A32" s="24"/>
      <c r="K32" s="15"/>
      <c r="L32" s="24"/>
      <c r="M32" s="24"/>
    </row>
    <row r="33" spans="1:13" s="25" customFormat="1" ht="12.75">
      <c r="A33" s="24"/>
      <c r="K33" s="15"/>
      <c r="L33" s="24"/>
      <c r="M33" s="24"/>
    </row>
    <row r="34" spans="1:13" ht="12.75">
      <c r="A34" s="31"/>
      <c r="D34" s="32"/>
      <c r="K34" s="12"/>
      <c r="L34" s="31"/>
      <c r="M34" s="31"/>
    </row>
    <row r="35" spans="2:11" ht="13.5" thickBot="1">
      <c r="B35" s="31"/>
      <c r="C35" s="31"/>
      <c r="D35" s="31"/>
      <c r="E35" s="31"/>
      <c r="F35" s="12"/>
      <c r="G35" s="31"/>
      <c r="H35" s="31"/>
      <c r="I35" s="31"/>
      <c r="J35" s="31"/>
      <c r="K35" s="31"/>
    </row>
    <row r="36" spans="1:11" ht="28.5" customHeight="1" thickTop="1">
      <c r="A36" s="33"/>
      <c r="B36" s="34" t="s">
        <v>3</v>
      </c>
      <c r="C36" s="35"/>
      <c r="D36" s="35"/>
      <c r="E36" s="35"/>
      <c r="F36" s="36"/>
      <c r="G36" s="37" t="s">
        <v>4</v>
      </c>
      <c r="H36" s="37"/>
      <c r="I36" s="38"/>
      <c r="J36" s="34" t="s">
        <v>34</v>
      </c>
      <c r="K36" s="39"/>
    </row>
    <row r="37" spans="1:11" ht="38.25">
      <c r="A37" s="40"/>
      <c r="B37" s="41" t="s">
        <v>5</v>
      </c>
      <c r="C37" s="42" t="s">
        <v>6</v>
      </c>
      <c r="D37" s="42" t="s">
        <v>7</v>
      </c>
      <c r="E37" s="43" t="s">
        <v>8</v>
      </c>
      <c r="F37" s="41" t="s">
        <v>9</v>
      </c>
      <c r="G37" s="42" t="s">
        <v>10</v>
      </c>
      <c r="H37" s="42" t="s">
        <v>11</v>
      </c>
      <c r="I37" s="43" t="s">
        <v>12</v>
      </c>
      <c r="J37" s="41" t="s">
        <v>13</v>
      </c>
      <c r="K37" s="44" t="s">
        <v>14</v>
      </c>
    </row>
    <row r="38" spans="1:11" ht="121.5" customHeight="1">
      <c r="A38" s="40"/>
      <c r="B38" s="45" t="s">
        <v>15</v>
      </c>
      <c r="C38" s="46" t="s">
        <v>16</v>
      </c>
      <c r="D38" s="46" t="s">
        <v>17</v>
      </c>
      <c r="E38" s="47" t="s">
        <v>18</v>
      </c>
      <c r="F38" s="45" t="s">
        <v>19</v>
      </c>
      <c r="G38" s="46" t="s">
        <v>20</v>
      </c>
      <c r="H38" s="46" t="s">
        <v>21</v>
      </c>
      <c r="I38" s="47" t="s">
        <v>22</v>
      </c>
      <c r="J38" s="45" t="s">
        <v>23</v>
      </c>
      <c r="K38" s="48" t="s">
        <v>37</v>
      </c>
    </row>
    <row r="39" spans="1:11" s="25" customFormat="1" ht="156.75" customHeight="1">
      <c r="A39" s="49"/>
      <c r="B39" s="50" t="s">
        <v>107</v>
      </c>
      <c r="C39" s="51" t="s">
        <v>149</v>
      </c>
      <c r="D39" s="51" t="s">
        <v>109</v>
      </c>
      <c r="E39" s="52" t="s">
        <v>108</v>
      </c>
      <c r="F39" s="53" t="s">
        <v>27</v>
      </c>
      <c r="G39" s="54" t="s">
        <v>27</v>
      </c>
      <c r="H39" s="55" t="s">
        <v>27</v>
      </c>
      <c r="I39" s="56" t="s">
        <v>90</v>
      </c>
      <c r="J39" s="57" t="s">
        <v>138</v>
      </c>
      <c r="K39" s="58" t="s">
        <v>25</v>
      </c>
    </row>
    <row r="40" spans="1:11" s="25" customFormat="1" ht="45.75" customHeight="1">
      <c r="A40" s="49"/>
      <c r="B40" s="50" t="s">
        <v>107</v>
      </c>
      <c r="C40" s="51" t="s">
        <v>78</v>
      </c>
      <c r="D40" s="51" t="s">
        <v>42</v>
      </c>
      <c r="E40" s="52" t="s">
        <v>60</v>
      </c>
      <c r="F40" s="53" t="s">
        <v>27</v>
      </c>
      <c r="G40" s="54" t="s">
        <v>26</v>
      </c>
      <c r="H40" s="55" t="s">
        <v>26</v>
      </c>
      <c r="I40" s="56" t="s">
        <v>57</v>
      </c>
      <c r="J40" s="50" t="s">
        <v>150</v>
      </c>
      <c r="K40" s="58" t="s">
        <v>25</v>
      </c>
    </row>
    <row r="41" spans="1:11" s="25" customFormat="1" ht="138" customHeight="1">
      <c r="A41" s="49"/>
      <c r="B41" s="50" t="s">
        <v>107</v>
      </c>
      <c r="C41" s="51" t="s">
        <v>58</v>
      </c>
      <c r="D41" s="51" t="s">
        <v>110</v>
      </c>
      <c r="E41" s="52" t="s">
        <v>59</v>
      </c>
      <c r="F41" s="59" t="s">
        <v>26</v>
      </c>
      <c r="G41" s="60" t="s">
        <v>26</v>
      </c>
      <c r="H41" s="61" t="s">
        <v>26</v>
      </c>
      <c r="I41" s="57" t="s">
        <v>151</v>
      </c>
      <c r="J41" s="50" t="s">
        <v>57</v>
      </c>
      <c r="K41" s="58" t="s">
        <v>43</v>
      </c>
    </row>
    <row r="42" spans="1:11" s="25" customFormat="1" ht="73.5" customHeight="1">
      <c r="A42" s="49"/>
      <c r="B42" s="50" t="s">
        <v>62</v>
      </c>
      <c r="C42" s="51" t="s">
        <v>131</v>
      </c>
      <c r="D42" s="51" t="s">
        <v>152</v>
      </c>
      <c r="E42" s="52" t="s">
        <v>60</v>
      </c>
      <c r="F42" s="59" t="s">
        <v>26</v>
      </c>
      <c r="G42" s="60" t="s">
        <v>26</v>
      </c>
      <c r="H42" s="61" t="s">
        <v>26</v>
      </c>
      <c r="I42" s="56" t="s">
        <v>153</v>
      </c>
      <c r="J42" s="62" t="s">
        <v>154</v>
      </c>
      <c r="K42" s="58" t="s">
        <v>25</v>
      </c>
    </row>
    <row r="43" spans="1:11" s="25" customFormat="1" ht="85.5" customHeight="1">
      <c r="A43" s="49"/>
      <c r="B43" s="50" t="s">
        <v>107</v>
      </c>
      <c r="C43" s="51" t="s">
        <v>113</v>
      </c>
      <c r="D43" s="51" t="s">
        <v>112</v>
      </c>
      <c r="E43" s="52" t="s">
        <v>111</v>
      </c>
      <c r="F43" s="59" t="s">
        <v>26</v>
      </c>
      <c r="G43" s="60" t="s">
        <v>26</v>
      </c>
      <c r="H43" s="61" t="s">
        <v>26</v>
      </c>
      <c r="I43" s="56" t="s">
        <v>139</v>
      </c>
      <c r="J43" s="63" t="s">
        <v>102</v>
      </c>
      <c r="K43" s="58" t="s">
        <v>25</v>
      </c>
    </row>
    <row r="44" spans="1:11" s="25" customFormat="1" ht="221.25" customHeight="1">
      <c r="A44" s="49"/>
      <c r="B44" s="50" t="s">
        <v>107</v>
      </c>
      <c r="C44" s="51" t="s">
        <v>44</v>
      </c>
      <c r="D44" s="51" t="s">
        <v>114</v>
      </c>
      <c r="E44" s="52" t="s">
        <v>56</v>
      </c>
      <c r="F44" s="59" t="s">
        <v>27</v>
      </c>
      <c r="G44" s="60" t="s">
        <v>27</v>
      </c>
      <c r="H44" s="61" t="s">
        <v>27</v>
      </c>
      <c r="I44" s="56" t="s">
        <v>140</v>
      </c>
      <c r="J44" s="57" t="s">
        <v>155</v>
      </c>
      <c r="K44" s="64" t="s">
        <v>156</v>
      </c>
    </row>
    <row r="45" spans="1:11" s="25" customFormat="1" ht="73.5" customHeight="1">
      <c r="A45" s="49"/>
      <c r="B45" s="50" t="s">
        <v>107</v>
      </c>
      <c r="C45" s="51" t="s">
        <v>115</v>
      </c>
      <c r="D45" s="51" t="s">
        <v>116</v>
      </c>
      <c r="E45" s="52" t="s">
        <v>61</v>
      </c>
      <c r="F45" s="59" t="s">
        <v>26</v>
      </c>
      <c r="G45" s="60" t="s">
        <v>26</v>
      </c>
      <c r="H45" s="61" t="s">
        <v>26</v>
      </c>
      <c r="I45" s="56" t="s">
        <v>141</v>
      </c>
      <c r="J45" s="65" t="s">
        <v>91</v>
      </c>
      <c r="K45" s="58" t="s">
        <v>25</v>
      </c>
    </row>
    <row r="46" spans="1:11" s="25" customFormat="1" ht="256.5" customHeight="1">
      <c r="A46" s="49"/>
      <c r="B46" s="50" t="s">
        <v>107</v>
      </c>
      <c r="C46" s="51" t="s">
        <v>63</v>
      </c>
      <c r="D46" s="51" t="s">
        <v>64</v>
      </c>
      <c r="E46" s="52" t="s">
        <v>117</v>
      </c>
      <c r="F46" s="59" t="s">
        <v>26</v>
      </c>
      <c r="G46" s="60" t="s">
        <v>26</v>
      </c>
      <c r="H46" s="61" t="s">
        <v>26</v>
      </c>
      <c r="I46" s="56" t="s">
        <v>66</v>
      </c>
      <c r="J46" s="57" t="s">
        <v>160</v>
      </c>
      <c r="K46" s="58" t="s">
        <v>25</v>
      </c>
    </row>
    <row r="47" spans="1:11" s="25" customFormat="1" ht="89.25">
      <c r="A47" s="49"/>
      <c r="B47" s="50" t="s">
        <v>78</v>
      </c>
      <c r="C47" s="51" t="s">
        <v>118</v>
      </c>
      <c r="D47" s="51" t="s">
        <v>65</v>
      </c>
      <c r="E47" s="52" t="s">
        <v>117</v>
      </c>
      <c r="F47" s="66" t="s">
        <v>26</v>
      </c>
      <c r="G47" s="60" t="s">
        <v>26</v>
      </c>
      <c r="H47" s="61" t="s">
        <v>26</v>
      </c>
      <c r="I47" s="67" t="s">
        <v>132</v>
      </c>
      <c r="J47" s="65" t="s">
        <v>157</v>
      </c>
      <c r="K47" s="58" t="s">
        <v>25</v>
      </c>
    </row>
    <row r="48" spans="1:11" s="25" customFormat="1" ht="135.75" customHeight="1">
      <c r="A48" s="49"/>
      <c r="B48" s="50" t="s">
        <v>80</v>
      </c>
      <c r="C48" s="51" t="s">
        <v>119</v>
      </c>
      <c r="D48" s="51" t="s">
        <v>120</v>
      </c>
      <c r="E48" s="52" t="s">
        <v>121</v>
      </c>
      <c r="F48" s="59" t="s">
        <v>25</v>
      </c>
      <c r="G48" s="60" t="s">
        <v>26</v>
      </c>
      <c r="H48" s="68" t="s">
        <v>26</v>
      </c>
      <c r="I48" s="69" t="s">
        <v>92</v>
      </c>
      <c r="J48" s="70" t="s">
        <v>158</v>
      </c>
      <c r="K48" s="58" t="s">
        <v>25</v>
      </c>
    </row>
    <row r="49" spans="1:11" s="25" customFormat="1" ht="134.25" customHeight="1">
      <c r="A49" s="49"/>
      <c r="B49" s="50" t="s">
        <v>124</v>
      </c>
      <c r="C49" s="51" t="s">
        <v>67</v>
      </c>
      <c r="D49" s="51" t="s">
        <v>123</v>
      </c>
      <c r="E49" s="52" t="s">
        <v>122</v>
      </c>
      <c r="F49" s="59" t="s">
        <v>26</v>
      </c>
      <c r="G49" s="60" t="s">
        <v>26</v>
      </c>
      <c r="H49" s="61" t="s">
        <v>26</v>
      </c>
      <c r="I49" s="56" t="s">
        <v>82</v>
      </c>
      <c r="J49" s="71" t="s">
        <v>96</v>
      </c>
      <c r="K49" s="58" t="s">
        <v>25</v>
      </c>
    </row>
    <row r="50" spans="1:11" s="25" customFormat="1" ht="369.75">
      <c r="A50" s="49"/>
      <c r="B50" s="50" t="s">
        <v>80</v>
      </c>
      <c r="C50" s="51" t="s">
        <v>133</v>
      </c>
      <c r="D50" s="51" t="s">
        <v>134</v>
      </c>
      <c r="E50" s="52" t="s">
        <v>68</v>
      </c>
      <c r="F50" s="59" t="s">
        <v>26</v>
      </c>
      <c r="G50" s="60" t="s">
        <v>26</v>
      </c>
      <c r="H50" s="61" t="s">
        <v>25</v>
      </c>
      <c r="I50" s="56" t="s">
        <v>161</v>
      </c>
      <c r="J50" s="69" t="s">
        <v>159</v>
      </c>
      <c r="K50" s="58" t="s">
        <v>25</v>
      </c>
    </row>
    <row r="51" spans="1:11" s="25" customFormat="1" ht="110.25" customHeight="1">
      <c r="A51" s="49"/>
      <c r="B51" s="50" t="s">
        <v>80</v>
      </c>
      <c r="C51" s="51" t="s">
        <v>81</v>
      </c>
      <c r="D51" s="51" t="s">
        <v>69</v>
      </c>
      <c r="E51" s="52" t="s">
        <v>78</v>
      </c>
      <c r="F51" s="59" t="s">
        <v>25</v>
      </c>
      <c r="G51" s="60" t="s">
        <v>25</v>
      </c>
      <c r="H51" s="61" t="s">
        <v>25</v>
      </c>
      <c r="I51" s="56" t="s">
        <v>57</v>
      </c>
      <c r="J51" s="65" t="s">
        <v>70</v>
      </c>
      <c r="K51" s="58" t="s">
        <v>25</v>
      </c>
    </row>
    <row r="52" spans="1:11" s="25" customFormat="1" ht="258.75" customHeight="1">
      <c r="A52" s="49"/>
      <c r="B52" s="50" t="s">
        <v>79</v>
      </c>
      <c r="C52" s="51" t="s">
        <v>71</v>
      </c>
      <c r="D52" s="51" t="s">
        <v>49</v>
      </c>
      <c r="E52" s="52" t="s">
        <v>45</v>
      </c>
      <c r="F52" s="59" t="s">
        <v>27</v>
      </c>
      <c r="G52" s="54" t="s">
        <v>26</v>
      </c>
      <c r="H52" s="61" t="s">
        <v>27</v>
      </c>
      <c r="I52" s="56" t="s">
        <v>83</v>
      </c>
      <c r="J52" s="70" t="s">
        <v>103</v>
      </c>
      <c r="K52" s="58" t="s">
        <v>25</v>
      </c>
    </row>
    <row r="53" spans="1:11" s="25" customFormat="1" ht="162.75" customHeight="1">
      <c r="A53" s="49"/>
      <c r="B53" s="50" t="s">
        <v>79</v>
      </c>
      <c r="C53" s="51" t="s">
        <v>57</v>
      </c>
      <c r="D53" s="51" t="s">
        <v>125</v>
      </c>
      <c r="E53" s="52" t="s">
        <v>126</v>
      </c>
      <c r="F53" s="59" t="s">
        <v>27</v>
      </c>
      <c r="G53" s="60" t="s">
        <v>26</v>
      </c>
      <c r="H53" s="61" t="s">
        <v>26</v>
      </c>
      <c r="I53" s="56" t="s">
        <v>84</v>
      </c>
      <c r="J53" s="50" t="s">
        <v>57</v>
      </c>
      <c r="K53" s="58" t="s">
        <v>25</v>
      </c>
    </row>
    <row r="54" spans="1:11" s="25" customFormat="1" ht="223.5" customHeight="1">
      <c r="A54" s="49"/>
      <c r="B54" s="50" t="s">
        <v>50</v>
      </c>
      <c r="C54" s="51" t="s">
        <v>57</v>
      </c>
      <c r="D54" s="51" t="s">
        <v>51</v>
      </c>
      <c r="E54" s="52" t="s">
        <v>72</v>
      </c>
      <c r="F54" s="59" t="s">
        <v>27</v>
      </c>
      <c r="G54" s="60" t="s">
        <v>26</v>
      </c>
      <c r="H54" s="61" t="s">
        <v>27</v>
      </c>
      <c r="I54" s="56" t="s">
        <v>87</v>
      </c>
      <c r="J54" s="62" t="s">
        <v>57</v>
      </c>
      <c r="K54" s="58" t="s">
        <v>25</v>
      </c>
    </row>
    <row r="55" spans="1:11" s="25" customFormat="1" ht="166.5" customHeight="1">
      <c r="A55" s="49"/>
      <c r="B55" s="50" t="s">
        <v>46</v>
      </c>
      <c r="C55" s="51" t="s">
        <v>57</v>
      </c>
      <c r="D55" s="51" t="s">
        <v>73</v>
      </c>
      <c r="E55" s="52" t="s">
        <v>74</v>
      </c>
      <c r="F55" s="59" t="s">
        <v>27</v>
      </c>
      <c r="G55" s="60" t="s">
        <v>27</v>
      </c>
      <c r="H55" s="61" t="s">
        <v>27</v>
      </c>
      <c r="I55" s="56" t="s">
        <v>86</v>
      </c>
      <c r="J55" s="69" t="s">
        <v>106</v>
      </c>
      <c r="K55" s="58" t="s">
        <v>25</v>
      </c>
    </row>
    <row r="56" spans="1:11" s="25" customFormat="1" ht="88.5" customHeight="1">
      <c r="A56" s="49"/>
      <c r="B56" s="62" t="s">
        <v>107</v>
      </c>
      <c r="C56" s="69" t="s">
        <v>75</v>
      </c>
      <c r="D56" s="72" t="s">
        <v>76</v>
      </c>
      <c r="E56" s="73" t="s">
        <v>128</v>
      </c>
      <c r="F56" s="74" t="s">
        <v>26</v>
      </c>
      <c r="G56" s="54" t="s">
        <v>26</v>
      </c>
      <c r="H56" s="75" t="s">
        <v>26</v>
      </c>
      <c r="I56" s="76" t="s">
        <v>77</v>
      </c>
      <c r="J56" s="69" t="s">
        <v>93</v>
      </c>
      <c r="K56" s="72" t="s">
        <v>25</v>
      </c>
    </row>
    <row r="57" spans="1:11" s="25" customFormat="1" ht="203.25" customHeight="1" thickBot="1">
      <c r="A57" s="49"/>
      <c r="B57" s="69" t="s">
        <v>95</v>
      </c>
      <c r="C57" s="77" t="s">
        <v>47</v>
      </c>
      <c r="D57" s="78" t="s">
        <v>127</v>
      </c>
      <c r="E57" s="79" t="s">
        <v>47</v>
      </c>
      <c r="F57" s="59" t="s">
        <v>26</v>
      </c>
      <c r="G57" s="80" t="s">
        <v>26</v>
      </c>
      <c r="H57" s="61" t="s">
        <v>26</v>
      </c>
      <c r="I57" s="67" t="s">
        <v>97</v>
      </c>
      <c r="J57" s="69" t="s">
        <v>163</v>
      </c>
      <c r="K57" s="81" t="s">
        <v>25</v>
      </c>
    </row>
    <row r="58" spans="1:11" s="25" customFormat="1" ht="13.5" thickTop="1">
      <c r="A58" s="82"/>
      <c r="B58" s="83"/>
      <c r="C58" s="84"/>
      <c r="D58" s="84"/>
      <c r="E58" s="84"/>
      <c r="F58" s="85"/>
      <c r="G58" s="85"/>
      <c r="H58" s="85"/>
      <c r="I58" s="85"/>
      <c r="J58" s="83"/>
      <c r="K58" s="84"/>
    </row>
    <row r="59" spans="1:11" s="25" customFormat="1" ht="15.75">
      <c r="A59" s="82"/>
      <c r="B59" s="18" t="s">
        <v>28</v>
      </c>
      <c r="C59" s="15" t="s">
        <v>29</v>
      </c>
      <c r="D59" s="15"/>
      <c r="E59" s="15"/>
      <c r="F59" s="15"/>
      <c r="G59" s="15"/>
      <c r="H59" s="14"/>
      <c r="I59" s="15"/>
      <c r="J59" s="15"/>
      <c r="K59" s="83"/>
    </row>
    <row r="60" spans="1:11" s="25" customFormat="1" ht="15.75">
      <c r="A60" s="82"/>
      <c r="B60" s="19"/>
      <c r="C60" s="15" t="s">
        <v>30</v>
      </c>
      <c r="D60" s="15"/>
      <c r="E60" s="15"/>
      <c r="F60" s="15"/>
      <c r="G60" s="15"/>
      <c r="H60" s="14"/>
      <c r="I60" s="15"/>
      <c r="J60" s="15"/>
      <c r="K60" s="83"/>
    </row>
    <row r="61" spans="1:11" s="25" customFormat="1" ht="15.75">
      <c r="A61" s="82"/>
      <c r="B61" s="19"/>
      <c r="C61" s="15"/>
      <c r="D61" s="15"/>
      <c r="E61" s="15"/>
      <c r="F61" s="15"/>
      <c r="G61" s="15"/>
      <c r="H61" s="14"/>
      <c r="I61" s="15"/>
      <c r="J61" s="15"/>
      <c r="K61" s="83"/>
    </row>
    <row r="62" spans="1:11" ht="15.75" hidden="1">
      <c r="A62" s="86"/>
      <c r="B62" s="13"/>
      <c r="C62" s="12"/>
      <c r="D62" s="12"/>
      <c r="E62" s="12"/>
      <c r="F62" s="12"/>
      <c r="G62" s="12"/>
      <c r="H62" s="11"/>
      <c r="I62" s="12"/>
      <c r="J62" s="12"/>
      <c r="K62" s="40"/>
    </row>
    <row r="63" spans="1:11" ht="12.75" hidden="1">
      <c r="A63" s="86"/>
      <c r="B63" s="40"/>
      <c r="C63" s="40"/>
      <c r="D63" s="40"/>
      <c r="E63" s="40"/>
      <c r="F63" s="12"/>
      <c r="G63" s="12"/>
      <c r="H63" s="12"/>
      <c r="I63" s="12"/>
      <c r="J63" s="40"/>
      <c r="K63" s="40"/>
    </row>
    <row r="64" spans="1:11" ht="12.75" hidden="1">
      <c r="A64" s="86"/>
      <c r="B64" s="40"/>
      <c r="C64" s="87" t="s">
        <v>24</v>
      </c>
      <c r="D64" s="87" t="s">
        <v>25</v>
      </c>
      <c r="E64" s="87" t="s">
        <v>26</v>
      </c>
      <c r="F64" s="87" t="s">
        <v>27</v>
      </c>
      <c r="G64" s="12"/>
      <c r="H64" s="12"/>
      <c r="I64" s="12"/>
      <c r="J64" s="40"/>
      <c r="K64" s="40"/>
    </row>
    <row r="65" spans="1:11" ht="12.75" hidden="1">
      <c r="A65" s="86"/>
      <c r="B65" s="13" t="s">
        <v>27</v>
      </c>
      <c r="C65" s="88">
        <v>4</v>
      </c>
      <c r="D65" s="89">
        <v>8</v>
      </c>
      <c r="E65" s="90">
        <v>12</v>
      </c>
      <c r="F65" s="91">
        <v>16</v>
      </c>
      <c r="G65" s="12"/>
      <c r="H65" s="12"/>
      <c r="I65" s="12"/>
      <c r="J65" s="40"/>
      <c r="K65" s="40"/>
    </row>
    <row r="66" spans="1:11" ht="12.75" hidden="1">
      <c r="A66" s="86"/>
      <c r="B66" s="13" t="s">
        <v>26</v>
      </c>
      <c r="C66" s="88">
        <v>3</v>
      </c>
      <c r="D66" s="89">
        <v>6</v>
      </c>
      <c r="E66" s="92">
        <v>9</v>
      </c>
      <c r="F66" s="91">
        <v>12</v>
      </c>
      <c r="G66" s="12"/>
      <c r="H66" s="12"/>
      <c r="I66" s="12"/>
      <c r="J66" s="40"/>
      <c r="K66" s="40"/>
    </row>
    <row r="67" spans="1:11" ht="12.75" hidden="1">
      <c r="A67" s="86"/>
      <c r="B67" s="13" t="s">
        <v>25</v>
      </c>
      <c r="C67" s="88">
        <v>2</v>
      </c>
      <c r="D67" s="88">
        <v>4</v>
      </c>
      <c r="E67" s="92">
        <v>6</v>
      </c>
      <c r="F67" s="89">
        <v>8</v>
      </c>
      <c r="G67" s="12"/>
      <c r="H67" s="12"/>
      <c r="I67" s="12"/>
      <c r="J67" s="40"/>
      <c r="K67" s="40"/>
    </row>
    <row r="68" spans="1:11" ht="12.75" hidden="1">
      <c r="A68" s="86"/>
      <c r="B68" s="13" t="s">
        <v>24</v>
      </c>
      <c r="C68" s="88">
        <v>1</v>
      </c>
      <c r="D68" s="88">
        <v>2</v>
      </c>
      <c r="E68" s="93">
        <v>3</v>
      </c>
      <c r="F68" s="88">
        <v>4</v>
      </c>
      <c r="G68" s="12"/>
      <c r="H68" s="12"/>
      <c r="I68" s="12"/>
      <c r="J68" s="40"/>
      <c r="K68" s="40"/>
    </row>
    <row r="69" spans="1:11" ht="12.75" hidden="1">
      <c r="A69" s="86"/>
      <c r="B69" s="31"/>
      <c r="C69" s="12"/>
      <c r="D69" s="12"/>
      <c r="E69" s="31"/>
      <c r="F69" s="12"/>
      <c r="G69" s="12"/>
      <c r="H69" s="12"/>
      <c r="I69" s="12"/>
      <c r="J69" s="40"/>
      <c r="K69" s="40"/>
    </row>
    <row r="70" spans="1:11" ht="12.75" hidden="1">
      <c r="A70" s="86"/>
      <c r="B70" s="40"/>
      <c r="C70" s="40"/>
      <c r="D70" s="40"/>
      <c r="E70" s="40"/>
      <c r="F70" s="12"/>
      <c r="G70" s="12"/>
      <c r="H70" s="12"/>
      <c r="I70" s="12"/>
      <c r="J70" s="40"/>
      <c r="K70" s="40"/>
    </row>
    <row r="71" spans="1:11" ht="12.75" hidden="1">
      <c r="A71" s="86"/>
      <c r="B71" s="40"/>
      <c r="C71" s="40"/>
      <c r="D71" s="40"/>
      <c r="E71" s="40"/>
      <c r="F71" s="12"/>
      <c r="G71" s="12"/>
      <c r="H71" s="12"/>
      <c r="I71" s="12"/>
      <c r="J71" s="40"/>
      <c r="K71" s="40"/>
    </row>
    <row r="72" spans="1:11" ht="12.75" hidden="1">
      <c r="A72" s="86"/>
      <c r="B72" s="40"/>
      <c r="C72" s="40"/>
      <c r="D72" s="40"/>
      <c r="E72" s="40"/>
      <c r="F72" s="12" t="s">
        <v>24</v>
      </c>
      <c r="G72" s="12"/>
      <c r="H72" s="94">
        <f>IF(F52="",0,IF(F52="Very low",1,IF(F52="Low",2,IF(F52="Medium",3,IF(F52="High",4,F54)))))</f>
        <v>4</v>
      </c>
      <c r="I72" s="94">
        <f>IF(G52="",0,IF(G52="Very low",1,IF(G52="Low",2,IF(G52="Medium",3,IF(G52="High",4,G54)))))</f>
        <v>3</v>
      </c>
      <c r="J72" s="95">
        <f>IF(H72*I72=0,"",IF(H72*I72&gt;0.5,H72*I72))</f>
        <v>12</v>
      </c>
      <c r="K72" s="40" t="str">
        <f>IF(J72="","",IF(J72&lt;5,"Low",IF(J72&lt;11,"Medium",IF(J72&gt;11,"High"))))</f>
        <v>High</v>
      </c>
    </row>
    <row r="73" spans="1:11" ht="12.75" hidden="1">
      <c r="A73" s="86"/>
      <c r="B73" s="40"/>
      <c r="C73" s="40"/>
      <c r="D73" s="40"/>
      <c r="E73" s="40"/>
      <c r="F73" s="12" t="s">
        <v>25</v>
      </c>
      <c r="G73" s="12"/>
      <c r="H73" s="94">
        <f>IF(F54="",0,IF(F54="Very low",1,IF(F54="Low",2,IF(F54="Medium",3,IF(F54="High",4,#REF!)))))</f>
        <v>4</v>
      </c>
      <c r="I73" s="94">
        <f>IF(G54="",0,IF(G54="Very low",1,IF(G54="Low",2,IF(G54="Medium",3,IF(G54="High",4,#REF!)))))</f>
        <v>3</v>
      </c>
      <c r="J73" s="95">
        <f aca="true" t="shared" si="0" ref="J73:J91">IF(H73*I73=0,"",IF(H73*I73&gt;0.5,H73*I73))</f>
        <v>12</v>
      </c>
      <c r="K73" s="40" t="str">
        <f aca="true" t="shared" si="1" ref="K73:K91">IF(J73="","",IF(J73&lt;5,"Low",IF(J73&lt;11,"Medium",IF(J73&gt;11,"High"))))</f>
        <v>High</v>
      </c>
    </row>
    <row r="74" spans="1:11" ht="12.75" hidden="1">
      <c r="A74" s="86"/>
      <c r="B74" s="40"/>
      <c r="C74" s="40"/>
      <c r="D74" s="40"/>
      <c r="E74" s="40"/>
      <c r="F74" s="12" t="s">
        <v>26</v>
      </c>
      <c r="G74" s="12"/>
      <c r="H74" s="94" t="e">
        <f>IF(#REF!="",0,IF(#REF!="Very low",1,IF(#REF!="Low",2,IF(#REF!="Medium",3,IF(#REF!="High",4,F39)))))</f>
        <v>#REF!</v>
      </c>
      <c r="I74" s="94" t="e">
        <f>IF(#REF!="",0,IF(#REF!="Very low",1,IF(#REF!="Low",2,IF(#REF!="Medium",3,IF(#REF!="High",4,G39)))))</f>
        <v>#REF!</v>
      </c>
      <c r="J74" s="95" t="e">
        <f t="shared" si="0"/>
        <v>#REF!</v>
      </c>
      <c r="K74" s="40" t="e">
        <f t="shared" si="1"/>
        <v>#REF!</v>
      </c>
    </row>
    <row r="75" spans="1:11" ht="12.75" hidden="1">
      <c r="A75" s="86"/>
      <c r="B75" s="40"/>
      <c r="C75" s="40"/>
      <c r="D75" s="40"/>
      <c r="E75" s="40"/>
      <c r="F75" s="12" t="s">
        <v>27</v>
      </c>
      <c r="G75" s="12"/>
      <c r="H75" s="94">
        <f>IF(F39="",0,IF(F39="Very low",1,IF(F39="Low",2,IF(F39="Medium",3,IF(F39="High",4,#REF!)))))</f>
        <v>4</v>
      </c>
      <c r="I75" s="94">
        <f>IF(G39="",0,IF(G39="Very low",1,IF(G39="Low",2,IF(G39="Medium",3,IF(G39="High",4,#REF!)))))</f>
        <v>4</v>
      </c>
      <c r="J75" s="95">
        <f t="shared" si="0"/>
        <v>16</v>
      </c>
      <c r="K75" s="40" t="str">
        <f t="shared" si="1"/>
        <v>High</v>
      </c>
    </row>
    <row r="76" spans="1:11" ht="12.75" hidden="1">
      <c r="A76" s="86"/>
      <c r="B76" s="40"/>
      <c r="C76" s="40"/>
      <c r="D76" s="40"/>
      <c r="E76" s="40"/>
      <c r="F76" s="12"/>
      <c r="G76" s="12"/>
      <c r="H76" s="94" t="e">
        <f>IF(#REF!="",0,IF(#REF!="Very low",1,IF(#REF!="Low",2,IF(#REF!="Medium",3,IF(#REF!="High",4,#REF!)))))</f>
        <v>#REF!</v>
      </c>
      <c r="I76" s="94" t="e">
        <f>IF(#REF!="",0,IF(#REF!="Very low",1,IF(#REF!="Low",2,IF(#REF!="Medium",3,IF(#REF!="High",4,#REF!)))))</f>
        <v>#REF!</v>
      </c>
      <c r="J76" s="95" t="e">
        <f t="shared" si="0"/>
        <v>#REF!</v>
      </c>
      <c r="K76" s="40" t="e">
        <f t="shared" si="1"/>
        <v>#REF!</v>
      </c>
    </row>
    <row r="77" spans="1:11" ht="12.75" hidden="1">
      <c r="A77" s="86"/>
      <c r="B77" s="40"/>
      <c r="C77" s="40"/>
      <c r="D77" s="40"/>
      <c r="E77" s="40"/>
      <c r="F77" s="12"/>
      <c r="G77" s="12"/>
      <c r="H77" s="94" t="e">
        <f>IF(#REF!="",0,IF(#REF!="Very low",1,IF(#REF!="Low",2,IF(#REF!="Medium",3,IF(#REF!="High",4,F43)))))</f>
        <v>#REF!</v>
      </c>
      <c r="I77" s="94" t="e">
        <f>IF(#REF!="",0,IF(#REF!="Very low",1,IF(#REF!="Low",2,IF(#REF!="Medium",3,IF(#REF!="High",4,G43)))))</f>
        <v>#REF!</v>
      </c>
      <c r="J77" s="95" t="e">
        <f t="shared" si="0"/>
        <v>#REF!</v>
      </c>
      <c r="K77" s="40" t="e">
        <f t="shared" si="1"/>
        <v>#REF!</v>
      </c>
    </row>
    <row r="78" spans="1:11" ht="12.75" hidden="1">
      <c r="A78" s="86"/>
      <c r="B78" s="40"/>
      <c r="C78" s="40"/>
      <c r="D78" s="40"/>
      <c r="E78" s="40"/>
      <c r="F78" s="12"/>
      <c r="G78" s="12"/>
      <c r="H78" s="94">
        <f>IF(F43="",0,IF(F43="Very low",1,IF(F43="Low",2,IF(F43="Medium",3,IF(F43="High",4,F44)))))</f>
        <v>3</v>
      </c>
      <c r="I78" s="94">
        <f>IF(G43="",0,IF(G43="Very low",1,IF(G43="Low",2,IF(G43="Medium",3,IF(G43="High",4,G44)))))</f>
        <v>3</v>
      </c>
      <c r="J78" s="95">
        <f t="shared" si="0"/>
        <v>9</v>
      </c>
      <c r="K78" s="40" t="str">
        <f t="shared" si="1"/>
        <v>Medium</v>
      </c>
    </row>
    <row r="79" spans="1:11" ht="12.75" hidden="1">
      <c r="A79" s="86"/>
      <c r="B79" s="40"/>
      <c r="C79" s="40"/>
      <c r="D79" s="40"/>
      <c r="E79" s="40"/>
      <c r="F79" s="12"/>
      <c r="G79" s="12"/>
      <c r="H79" s="94">
        <f>IF(F44="",0,IF(F44="Very low",1,IF(F44="Low",2,IF(F44="Medium",3,IF(F44="High",4,#REF!)))))</f>
        <v>4</v>
      </c>
      <c r="I79" s="94">
        <f>IF(G44="",0,IF(G44="Very low",1,IF(G44="Low",2,IF(G44="Medium",3,IF(G44="High",4,#REF!)))))</f>
        <v>4</v>
      </c>
      <c r="J79" s="95">
        <f t="shared" si="0"/>
        <v>16</v>
      </c>
      <c r="K79" s="40" t="str">
        <f t="shared" si="1"/>
        <v>High</v>
      </c>
    </row>
    <row r="80" spans="1:11" ht="12.75" hidden="1">
      <c r="A80" s="86"/>
      <c r="B80" s="40"/>
      <c r="C80" s="12" t="s">
        <v>24</v>
      </c>
      <c r="D80" s="12" t="s">
        <v>25</v>
      </c>
      <c r="E80" s="12" t="s">
        <v>26</v>
      </c>
      <c r="F80" s="12" t="s">
        <v>27</v>
      </c>
      <c r="G80" s="12"/>
      <c r="H80" s="94" t="e">
        <f>IF(#REF!="",0,IF(#REF!="Very low",1,IF(#REF!="Low",2,IF(#REF!="Medium",3,IF(#REF!="High",4,#REF!)))))</f>
        <v>#REF!</v>
      </c>
      <c r="I80" s="94" t="e">
        <f>IF(#REF!="",0,IF(#REF!="Very low",1,IF(#REF!="Low",2,IF(#REF!="Medium",3,IF(#REF!="High",4,#REF!)))))</f>
        <v>#REF!</v>
      </c>
      <c r="J80" s="95" t="e">
        <f t="shared" si="0"/>
        <v>#REF!</v>
      </c>
      <c r="K80" s="40" t="e">
        <f t="shared" si="1"/>
        <v>#REF!</v>
      </c>
    </row>
    <row r="81" spans="1:11" ht="12.75" hidden="1">
      <c r="A81" s="86"/>
      <c r="B81" s="12" t="s">
        <v>24</v>
      </c>
      <c r="C81" s="88">
        <v>1</v>
      </c>
      <c r="D81" s="88">
        <v>2</v>
      </c>
      <c r="E81" s="93">
        <v>3</v>
      </c>
      <c r="F81" s="88">
        <v>4</v>
      </c>
      <c r="G81" s="12"/>
      <c r="H81" s="94" t="e">
        <f>IF(#REF!="",0,IF(#REF!="Very low",1,IF(#REF!="Low",2,IF(#REF!="Medium",3,IF(#REF!="High",4,F46)))))</f>
        <v>#REF!</v>
      </c>
      <c r="I81" s="94" t="e">
        <f>IF(#REF!="",0,IF(#REF!="Very low",1,IF(#REF!="Low",2,IF(#REF!="Medium",3,IF(#REF!="High",4,G46)))))</f>
        <v>#REF!</v>
      </c>
      <c r="J81" s="95" t="e">
        <f t="shared" si="0"/>
        <v>#REF!</v>
      </c>
      <c r="K81" s="40" t="e">
        <f t="shared" si="1"/>
        <v>#REF!</v>
      </c>
    </row>
    <row r="82" spans="1:11" ht="12.75" hidden="1">
      <c r="A82" s="86"/>
      <c r="B82" s="12" t="s">
        <v>25</v>
      </c>
      <c r="C82" s="88">
        <v>2</v>
      </c>
      <c r="D82" s="88">
        <v>4</v>
      </c>
      <c r="E82" s="92">
        <v>6</v>
      </c>
      <c r="F82" s="89">
        <v>8</v>
      </c>
      <c r="G82" s="12"/>
      <c r="H82" s="94">
        <f>IF(F46="",0,IF(F46="Very low",1,IF(F46="Low",2,IF(F46="Medium",3,IF(F46="High",4,#REF!)))))</f>
        <v>3</v>
      </c>
      <c r="I82" s="94">
        <f>IF(G46="",0,IF(G46="Very low",1,IF(G46="Low",2,IF(G46="Medium",3,IF(G46="High",4,#REF!)))))</f>
        <v>3</v>
      </c>
      <c r="J82" s="95">
        <f t="shared" si="0"/>
        <v>9</v>
      </c>
      <c r="K82" s="40" t="str">
        <f t="shared" si="1"/>
        <v>Medium</v>
      </c>
    </row>
    <row r="83" spans="1:11" ht="12.75" hidden="1">
      <c r="A83" s="86"/>
      <c r="B83" s="12" t="s">
        <v>26</v>
      </c>
      <c r="C83" s="88">
        <v>3</v>
      </c>
      <c r="D83" s="89">
        <v>6</v>
      </c>
      <c r="E83" s="92">
        <v>9</v>
      </c>
      <c r="F83" s="91">
        <v>12</v>
      </c>
      <c r="G83" s="12"/>
      <c r="H83" s="94" t="e">
        <f>IF(#REF!="",0,IF(#REF!="Very low",1,IF(#REF!="Low",2,IF(#REF!="Medium",3,IF(#REF!="High",4,#REF!)))))</f>
        <v>#REF!</v>
      </c>
      <c r="I83" s="94" t="e">
        <f>IF(#REF!="",0,IF(#REF!="Very low",1,IF(#REF!="Low",2,IF(#REF!="Medium",3,IF(#REF!="High",4,#REF!)))))</f>
        <v>#REF!</v>
      </c>
      <c r="J83" s="95" t="e">
        <f t="shared" si="0"/>
        <v>#REF!</v>
      </c>
      <c r="K83" s="40" t="e">
        <f t="shared" si="1"/>
        <v>#REF!</v>
      </c>
    </row>
    <row r="84" spans="1:11" ht="12.75" hidden="1">
      <c r="A84" s="86"/>
      <c r="B84" s="12" t="s">
        <v>27</v>
      </c>
      <c r="C84" s="88">
        <v>4</v>
      </c>
      <c r="D84" s="89">
        <v>8</v>
      </c>
      <c r="E84" s="90">
        <v>12</v>
      </c>
      <c r="F84" s="91">
        <v>16</v>
      </c>
      <c r="G84" s="12"/>
      <c r="H84" s="94" t="e">
        <f>IF(#REF!="",0,IF(#REF!="Very low",1,IF(#REF!="Low",2,IF(#REF!="Medium",3,IF(#REF!="High",4,#REF!)))))</f>
        <v>#REF!</v>
      </c>
      <c r="I84" s="94" t="e">
        <f>IF(#REF!="",0,IF(#REF!="Very low",1,IF(#REF!="Low",2,IF(#REF!="Medium",3,IF(#REF!="High",4,#REF!)))))</f>
        <v>#REF!</v>
      </c>
      <c r="J84" s="95" t="e">
        <f t="shared" si="0"/>
        <v>#REF!</v>
      </c>
      <c r="K84" s="40" t="e">
        <f t="shared" si="1"/>
        <v>#REF!</v>
      </c>
    </row>
    <row r="85" spans="1:11" ht="12.75" hidden="1">
      <c r="A85" s="86"/>
      <c r="B85" s="12"/>
      <c r="C85" s="12"/>
      <c r="D85" s="12"/>
      <c r="F85" s="12"/>
      <c r="G85" s="12"/>
      <c r="H85" s="94" t="e">
        <f>IF(#REF!="",0,IF(#REF!="Very low",1,IF(#REF!="Low",2,IF(#REF!="Medium",3,IF(#REF!="High",4,#REF!)))))</f>
        <v>#REF!</v>
      </c>
      <c r="I85" s="94" t="e">
        <f>IF(#REF!="",0,IF(#REF!="Very low",1,IF(#REF!="Low",2,IF(#REF!="Medium",3,IF(#REF!="High",4,#REF!)))))</f>
        <v>#REF!</v>
      </c>
      <c r="J85" s="95" t="e">
        <f t="shared" si="0"/>
        <v>#REF!</v>
      </c>
      <c r="K85" s="40" t="e">
        <f t="shared" si="1"/>
        <v>#REF!</v>
      </c>
    </row>
    <row r="86" spans="1:11" ht="12.75" hidden="1">
      <c r="A86" s="86"/>
      <c r="B86" s="40"/>
      <c r="C86" s="40"/>
      <c r="D86" s="40"/>
      <c r="E86" s="40"/>
      <c r="F86" s="12"/>
      <c r="G86" s="12"/>
      <c r="H86" s="94" t="e">
        <f>IF(#REF!="",0,IF(#REF!="Very low",1,IF(#REF!="Low",2,IF(#REF!="Medium",3,IF(#REF!="High",4,#REF!)))))</f>
        <v>#REF!</v>
      </c>
      <c r="I86" s="94" t="e">
        <f>IF(#REF!="",0,IF(#REF!="Very low",1,IF(#REF!="Low",2,IF(#REF!="Medium",3,IF(#REF!="High",4,#REF!)))))</f>
        <v>#REF!</v>
      </c>
      <c r="J86" s="95" t="e">
        <f t="shared" si="0"/>
        <v>#REF!</v>
      </c>
      <c r="K86" s="40" t="e">
        <f t="shared" si="1"/>
        <v>#REF!</v>
      </c>
    </row>
    <row r="87" spans="1:11" ht="12.75" hidden="1">
      <c r="A87" s="86"/>
      <c r="B87" s="40"/>
      <c r="C87" s="40"/>
      <c r="D87" s="40"/>
      <c r="E87" s="40"/>
      <c r="F87" s="12"/>
      <c r="G87" s="12"/>
      <c r="H87" s="94" t="e">
        <f>IF(#REF!="",0,IF(#REF!="Very low",1,IF(#REF!="Low",2,IF(#REF!="Medium",3,IF(#REF!="High",4,#REF!)))))</f>
        <v>#REF!</v>
      </c>
      <c r="I87" s="94" t="e">
        <f>IF(#REF!="",0,IF(#REF!="Very low",1,IF(#REF!="Low",2,IF(#REF!="Medium",3,IF(#REF!="High",4,#REF!)))))</f>
        <v>#REF!</v>
      </c>
      <c r="J87" s="95" t="e">
        <f t="shared" si="0"/>
        <v>#REF!</v>
      </c>
      <c r="K87" s="40" t="e">
        <f t="shared" si="1"/>
        <v>#REF!</v>
      </c>
    </row>
    <row r="88" spans="1:11" ht="12.75" hidden="1">
      <c r="A88" s="86"/>
      <c r="B88" s="40"/>
      <c r="C88" s="40"/>
      <c r="D88" s="40"/>
      <c r="E88" s="40"/>
      <c r="F88" s="12"/>
      <c r="G88" s="12"/>
      <c r="H88" s="94" t="e">
        <f>IF(#REF!="",0,IF(#REF!="Very low",1,IF(#REF!="Low",2,IF(#REF!="Medium",3,IF(#REF!="High",4,#REF!)))))</f>
        <v>#REF!</v>
      </c>
      <c r="I88" s="94" t="e">
        <f>IF(#REF!="",0,IF(#REF!="Very low",1,IF(#REF!="Low",2,IF(#REF!="Medium",3,IF(#REF!="High",4,#REF!)))))</f>
        <v>#REF!</v>
      </c>
      <c r="J88" s="95" t="e">
        <f t="shared" si="0"/>
        <v>#REF!</v>
      </c>
      <c r="K88" s="40" t="e">
        <f t="shared" si="1"/>
        <v>#REF!</v>
      </c>
    </row>
    <row r="89" spans="1:11" ht="12.75" hidden="1">
      <c r="A89" s="86"/>
      <c r="B89" s="40"/>
      <c r="C89" s="40"/>
      <c r="D89" s="40"/>
      <c r="E89" s="40"/>
      <c r="F89" s="12"/>
      <c r="G89" s="12"/>
      <c r="H89" s="94" t="e">
        <f>IF(#REF!="",0,IF(#REF!="Very low",1,IF(#REF!="Low",2,IF(#REF!="Medium",3,IF(#REF!="High",4,#REF!)))))</f>
        <v>#REF!</v>
      </c>
      <c r="I89" s="94" t="e">
        <f>IF(#REF!="",0,IF(#REF!="Very low",1,IF(#REF!="Low",2,IF(#REF!="Medium",3,IF(#REF!="High",4,#REF!)))))</f>
        <v>#REF!</v>
      </c>
      <c r="J89" s="95" t="e">
        <f t="shared" si="0"/>
        <v>#REF!</v>
      </c>
      <c r="K89" s="40" t="e">
        <f t="shared" si="1"/>
        <v>#REF!</v>
      </c>
    </row>
    <row r="90" spans="1:11" ht="12.75" hidden="1">
      <c r="A90" s="86"/>
      <c r="B90" s="40"/>
      <c r="C90" s="40"/>
      <c r="D90" s="40"/>
      <c r="E90" s="40"/>
      <c r="F90" s="12"/>
      <c r="G90" s="12"/>
      <c r="H90" s="94" t="e">
        <f>IF(#REF!="",0,IF(#REF!="Very low",1,IF(#REF!="Low",2,IF(#REF!="Medium",3,IF(#REF!="High",4,#REF!)))))</f>
        <v>#REF!</v>
      </c>
      <c r="I90" s="94" t="e">
        <f>IF(#REF!="",0,IF(#REF!="Very low",1,IF(#REF!="Low",2,IF(#REF!="Medium",3,IF(#REF!="High",4,#REF!)))))</f>
        <v>#REF!</v>
      </c>
      <c r="J90" s="95" t="e">
        <f t="shared" si="0"/>
        <v>#REF!</v>
      </c>
      <c r="K90" s="40" t="e">
        <f t="shared" si="1"/>
        <v>#REF!</v>
      </c>
    </row>
    <row r="91" spans="1:11" ht="12.75" hidden="1">
      <c r="A91" s="86"/>
      <c r="B91" s="40"/>
      <c r="C91" s="40"/>
      <c r="D91" s="40"/>
      <c r="E91" s="40"/>
      <c r="F91" s="12"/>
      <c r="G91" s="12"/>
      <c r="H91" s="94" t="e">
        <f>IF(#REF!="",0,IF(#REF!="Very low",1,IF(#REF!="Low",2,IF(#REF!="Medium",3,IF(#REF!="High",4,F58)))))</f>
        <v>#REF!</v>
      </c>
      <c r="I91" s="94" t="e">
        <f>IF(#REF!="",0,IF(#REF!="Very low",1,IF(#REF!="Low",2,IF(#REF!="Medium",3,IF(#REF!="High",4,G58)))))</f>
        <v>#REF!</v>
      </c>
      <c r="J91" s="95" t="e">
        <f t="shared" si="0"/>
        <v>#REF!</v>
      </c>
      <c r="K91" s="40" t="e">
        <f t="shared" si="1"/>
        <v>#REF!</v>
      </c>
    </row>
    <row r="92" spans="1:11" ht="12.75" hidden="1">
      <c r="A92" s="86"/>
      <c r="B92" s="40"/>
      <c r="C92" s="40"/>
      <c r="D92" s="40"/>
      <c r="E92" s="40"/>
      <c r="F92" s="12"/>
      <c r="G92" s="12"/>
      <c r="H92" s="12"/>
      <c r="I92" s="12"/>
      <c r="J92" s="40"/>
      <c r="K92" s="40"/>
    </row>
    <row r="93" spans="1:11" ht="12.75" hidden="1">
      <c r="A93" s="40"/>
      <c r="B93" s="40"/>
      <c r="C93" s="40"/>
      <c r="D93" s="40"/>
      <c r="E93" s="40"/>
      <c r="F93" s="12"/>
      <c r="G93" s="12"/>
      <c r="H93" s="12"/>
      <c r="I93" s="12"/>
      <c r="J93" s="40"/>
      <c r="K93" s="40"/>
    </row>
    <row r="94" spans="1:11" ht="12.75" hidden="1">
      <c r="A94" s="40"/>
      <c r="B94" s="40"/>
      <c r="C94" s="40"/>
      <c r="D94" s="40"/>
      <c r="E94" s="40"/>
      <c r="F94" s="12"/>
      <c r="G94" s="12"/>
      <c r="H94" s="12"/>
      <c r="I94" s="12"/>
      <c r="J94" s="40"/>
      <c r="K94" s="40"/>
    </row>
    <row r="95" spans="1:11" ht="12.75" hidden="1">
      <c r="A95" s="40"/>
      <c r="B95" s="40"/>
      <c r="C95" s="40"/>
      <c r="D95" s="40"/>
      <c r="E95" s="40"/>
      <c r="F95" s="12"/>
      <c r="G95" s="12"/>
      <c r="H95" s="12"/>
      <c r="I95" s="12"/>
      <c r="J95" s="40"/>
      <c r="K95" s="40"/>
    </row>
    <row r="129"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48:G57 F39:G46">
      <formula1>$F$72:$F$76</formula1>
    </dataValidation>
    <dataValidation type="list" allowBlank="1" showInputMessage="1" showErrorMessage="1" sqref="F47:G47">
      <formula1>$F$71:$F$76</formula1>
    </dataValidation>
  </dataValidations>
  <printOptions/>
  <pageMargins left="0.7480314960629921" right="0.7480314960629921" top="1.52" bottom="0.984251968503937" header="0.5118110236220472" footer="0.5118110236220472"/>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Environment Agency User</cp:lastModifiedBy>
  <cp:lastPrinted>2013-01-11T14:06:13Z</cp:lastPrinted>
  <dcterms:created xsi:type="dcterms:W3CDTF">2005-05-04T08:30:35Z</dcterms:created>
  <dcterms:modified xsi:type="dcterms:W3CDTF">2019-10-17T10:51:15Z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ld versions">
    <vt:lpwstr/>
  </property>
</Properties>
</file>