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195" windowHeight="5685" activeTab="0"/>
  </bookViews>
  <sheets>
    <sheet name="Standard Permit GRA1" sheetId="1" r:id="rId1"/>
  </sheets>
  <definedNames>
    <definedName name="_xlnm.Print_Titles" localSheetId="0">'Standard Permit GRA1'!$34:$36</definedName>
    <definedName name="Z_47454D57_03D9_4951_B19D_5B215FDAC85C_.wvu.Cols" localSheetId="0" hidden="1">'Standard Permit GRA1'!$A:$A</definedName>
    <definedName name="Z_47454D57_03D9_4951_B19D_5B215FDAC85C_.wvu.PrintTitles" localSheetId="0" hidden="1">'Standard Permit GRA1'!$34:$36</definedName>
    <definedName name="Z_47454D57_03D9_4951_B19D_5B215FDAC85C_.wvu.Rows" localSheetId="0" hidden="1">'Standard Permit GRA1'!$54:$87</definedName>
    <definedName name="Z_E0634002_C6D6_4D4B_897B_C63910DD74C2_.wvu.Cols" localSheetId="0" hidden="1">'Standard Permit GRA1'!$A:$A</definedName>
    <definedName name="Z_E0634002_C6D6_4D4B_897B_C63910DD74C2_.wvu.PrintTitles" localSheetId="0" hidden="1">'Standard Permit GRA1'!$34:$36</definedName>
    <definedName name="Z_E0634002_C6D6_4D4B_897B_C63910DD74C2_.wvu.Rows" localSheetId="0" hidden="1">'Standard Permit GRA1'!$54:$85</definedName>
  </definedNames>
  <calcPr fullCalcOnLoad="1"/>
</workbook>
</file>

<file path=xl/comments1.xml><?xml version="1.0" encoding="utf-8"?>
<comments xmlns="http://schemas.openxmlformats.org/spreadsheetml/2006/main">
  <authors>
    <author>Roger Yearsley</author>
  </authors>
  <commentList>
    <comment ref="B35" authorId="0">
      <text>
        <r>
          <rPr>
            <sz val="12"/>
            <color indexed="8"/>
            <rFont val="Arial"/>
            <family val="2"/>
          </rPr>
          <t xml:space="preserve">Receptors </t>
        </r>
        <r>
          <rPr>
            <sz val="10"/>
            <rFont val="Arial"/>
            <family val="0"/>
          </rPr>
          <t xml:space="preserve">to consider should include: atmosphere, land, surface waters, groundwater, humans, wildlife and their habitats. A single receptor may be at risk from several different sources and all must be addressed.
</t>
        </r>
      </text>
    </comment>
    <comment ref="C35" authorId="0">
      <text>
        <r>
          <rPr>
            <sz val="10"/>
            <rFont val="Arial"/>
            <family val="0"/>
          </rPr>
          <t xml:space="preserve">The </t>
        </r>
        <r>
          <rPr>
            <sz val="12"/>
            <color indexed="8"/>
            <rFont val="Arial"/>
            <family val="2"/>
          </rPr>
          <t>Source</t>
        </r>
        <r>
          <rPr>
            <sz val="10"/>
            <rFont val="Arial"/>
            <family val="0"/>
          </rPr>
          <t xml:space="preserve"> of hazard will be the activity or operation taking place for which a particular hazard may arise.</t>
        </r>
      </text>
    </comment>
    <comment ref="D35" authorId="0">
      <text>
        <r>
          <rPr>
            <sz val="12"/>
            <color indexed="8"/>
            <rFont val="Arial"/>
            <family val="2"/>
          </rPr>
          <t xml:space="preserve">Harm </t>
        </r>
        <r>
          <rPr>
            <sz val="10"/>
            <rFont val="Arial"/>
            <family val="0"/>
          </rPr>
          <t>may arise when a specific hazard is realised.</t>
        </r>
      </text>
    </comment>
    <comment ref="E35" authorId="0">
      <text>
        <r>
          <rPr>
            <sz val="12"/>
            <color indexed="8"/>
            <rFont val="Arial"/>
            <family val="2"/>
          </rPr>
          <t>Pathways</t>
        </r>
        <r>
          <rPr>
            <sz val="10"/>
            <rFont val="Arial"/>
            <family val="0"/>
          </rPr>
          <t xml:space="preserve"> are the routes or means by which defined hazards may potentially realise their consequences at the receptors.</t>
        </r>
        <r>
          <rPr>
            <sz val="10"/>
            <rFont val="Arial"/>
            <family val="0"/>
          </rPr>
          <t xml:space="preserve">
</t>
        </r>
      </text>
    </comment>
    <comment ref="F35" authorId="0">
      <text>
        <r>
          <rPr>
            <sz val="12"/>
            <color indexed="8"/>
            <rFont val="Arial"/>
            <family val="2"/>
          </rPr>
          <t>Probability of  exposure</t>
        </r>
        <r>
          <rPr>
            <sz val="10"/>
            <rFont val="Arial"/>
            <family val="0"/>
          </rPr>
          <t xml:space="preserve"> is the likelihood of the receptors being exposed to the hazard.  Example definitions:
</t>
        </r>
        <r>
          <rPr>
            <sz val="12"/>
            <color indexed="8"/>
            <rFont val="Arial"/>
            <family val="2"/>
          </rPr>
          <t xml:space="preserve">High </t>
        </r>
        <r>
          <rPr>
            <sz val="10"/>
            <rFont val="Arial"/>
            <family val="0"/>
          </rPr>
          <t xml:space="preserve">– exposure is probable: direct exposure likely with no / few barriers between hazard source and receptor;
</t>
        </r>
        <r>
          <rPr>
            <sz val="12"/>
            <color indexed="8"/>
            <rFont val="Arial"/>
            <family val="2"/>
          </rPr>
          <t>Medium</t>
        </r>
        <r>
          <rPr>
            <sz val="10"/>
            <rFont val="Arial"/>
            <family val="0"/>
          </rPr>
          <t xml:space="preserve">  – exposure is fairly probable: feasible exposure possible - barriers to exposure less controllable;
</t>
        </r>
        <r>
          <rPr>
            <sz val="12"/>
            <color indexed="8"/>
            <rFont val="Arial"/>
            <family val="2"/>
          </rPr>
          <t>Low</t>
        </r>
        <r>
          <rPr>
            <sz val="10"/>
            <rFont val="Arial"/>
            <family val="0"/>
          </rPr>
          <t xml:space="preserve"> – exposure is unlikely: several barriers exist between hazards source and receptors to mitigate against exposure:
</t>
        </r>
        <r>
          <rPr>
            <sz val="12"/>
            <color indexed="8"/>
            <rFont val="Arial"/>
            <family val="2"/>
          </rPr>
          <t xml:space="preserve">Very Low </t>
        </r>
        <r>
          <rPr>
            <sz val="10"/>
            <rFont val="Arial"/>
            <family val="0"/>
          </rPr>
          <t>– exposure is very unlikely: effective, multiple barriers in place to mitigate against exposure.</t>
        </r>
        <r>
          <rPr>
            <sz val="10"/>
            <rFont val="Arial"/>
            <family val="0"/>
          </rPr>
          <t xml:space="preserve">
</t>
        </r>
      </text>
    </comment>
    <comment ref="G35" authorId="0">
      <text>
        <r>
          <rPr>
            <sz val="10"/>
            <rFont val="Arial"/>
            <family val="0"/>
          </rPr>
          <t xml:space="preserve">The </t>
        </r>
        <r>
          <rPr>
            <sz val="12"/>
            <color indexed="8"/>
            <rFont val="Arial"/>
            <family val="2"/>
          </rPr>
          <t xml:space="preserve">consequences </t>
        </r>
        <r>
          <rPr>
            <sz val="10"/>
            <rFont val="Arial"/>
            <family val="0"/>
          </rPr>
          <t>of a hazard being realised may be actual or potential harm.  
This will include be on a high/medium/low/very low score using attributes and scaling to consider 'harm'.</t>
        </r>
        <r>
          <rPr>
            <sz val="10"/>
            <rFont val="Arial"/>
            <family val="0"/>
          </rPr>
          <t xml:space="preserve">
</t>
        </r>
      </text>
    </comment>
    <comment ref="J35" authorId="0">
      <text>
        <r>
          <rPr>
            <sz val="12"/>
            <color indexed="8"/>
            <rFont val="Arial"/>
            <family val="2"/>
          </rPr>
          <t xml:space="preserve">Risk management </t>
        </r>
        <r>
          <rPr>
            <sz val="10"/>
            <rFont val="Arial"/>
            <family val="0"/>
          </rPr>
          <t xml:space="preserve">involves breaking or limiting the source-pathway-receptor linkage to reduce risk.  
</t>
        </r>
        <r>
          <rPr>
            <sz val="10"/>
            <rFont val="Arial"/>
            <family val="0"/>
          </rPr>
          <t xml:space="preserve">
</t>
        </r>
      </text>
    </comment>
    <comment ref="H35" authorId="0">
      <text>
        <r>
          <rPr>
            <sz val="12"/>
            <color indexed="8"/>
            <rFont val="Arial"/>
            <family val="2"/>
          </rPr>
          <t>Magnitude of the risk</t>
        </r>
        <r>
          <rPr>
            <sz val="10"/>
            <rFont val="Arial"/>
            <family val="0"/>
          </rPr>
          <t xml:space="preserve"> is determined by combining the probability with the magnitude of the potential consequences
</t>
        </r>
        <r>
          <rPr>
            <sz val="12"/>
            <color indexed="8"/>
            <rFont val="Arial"/>
            <family val="2"/>
          </rPr>
          <t>High risks</t>
        </r>
        <r>
          <rPr>
            <sz val="10"/>
            <rFont val="Arial"/>
            <family val="0"/>
          </rPr>
          <t xml:space="preserve"> require additional assessment and active management
</t>
        </r>
        <r>
          <rPr>
            <sz val="12"/>
            <color indexed="8"/>
            <rFont val="Arial"/>
            <family val="2"/>
          </rPr>
          <t>Medium risks</t>
        </r>
        <r>
          <rPr>
            <sz val="10"/>
            <rFont val="Arial"/>
            <family val="0"/>
          </rPr>
          <t xml:space="preserve"> require additional assessment and may require active management/monitoring 
</t>
        </r>
        <r>
          <rPr>
            <sz val="12"/>
            <color indexed="8"/>
            <rFont val="Arial"/>
            <family val="2"/>
          </rPr>
          <t>Low and very low risks</t>
        </r>
        <r>
          <rPr>
            <sz val="10"/>
            <rFont val="Arial"/>
            <family val="0"/>
          </rPr>
          <t xml:space="preserve"> require periodic review.</t>
        </r>
      </text>
    </comment>
  </commentList>
</comments>
</file>

<file path=xl/sharedStrings.xml><?xml version="1.0" encoding="utf-8"?>
<sst xmlns="http://schemas.openxmlformats.org/spreadsheetml/2006/main" count="219" uniqueCount="139">
  <si>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</si>
  <si>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</si>
  <si>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</si>
  <si>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</si>
  <si>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</si>
  <si>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</si>
  <si>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</si>
  <si>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</si>
  <si>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</si>
  <si>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</si>
  <si>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</si>
  <si>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</si>
  <si>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</si>
  <si>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</si>
  <si>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</si>
  <si>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</si>
  <si>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</si>
  <si>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</si>
  <si>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</si>
  <si>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</si>
  <si>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</si>
  <si>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</si>
  <si>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</si>
  <si>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</si>
  <si>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</si>
  <si>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</si>
  <si>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</si>
  <si>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</si>
  <si>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</si>
  <si>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</si>
  <si>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</si>
  <si>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</si>
  <si>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</si>
  <si>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Environment Agency</t>
  </si>
  <si>
    <t>What is the magnitude of the risk after management? (This residual risk will be controlled by Compliance Assessment).</t>
  </si>
  <si>
    <t>Abbreviations:</t>
  </si>
  <si>
    <t>Local human population</t>
  </si>
  <si>
    <t>Nuisance, loss of amenity</t>
  </si>
  <si>
    <t>Odour</t>
  </si>
  <si>
    <t>Direct run-off from site across ground surface, via surface water drains, ditches etc.</t>
  </si>
  <si>
    <t>Groundwater</t>
  </si>
  <si>
    <t>Any</t>
  </si>
  <si>
    <t>Standard Facility:</t>
  </si>
  <si>
    <t>Local human population and local environment</t>
  </si>
  <si>
    <t>Direct physical contact</t>
  </si>
  <si>
    <t xml:space="preserve">Abstraction from watercourse downstream of facility (for agricultural or potable use). </t>
  </si>
  <si>
    <t>Acute effects, closure of abstraction intakes.</t>
  </si>
  <si>
    <t>SR - Standard Rule</t>
  </si>
  <si>
    <t xml:space="preserve">As above </t>
  </si>
  <si>
    <t>Air transport then inhalation.</t>
  </si>
  <si>
    <t>Bodily injury</t>
  </si>
  <si>
    <t>Transport through soil/groundwater then extraction at borehole.</t>
  </si>
  <si>
    <t>Nuisance, loss of amenity, loss of sleep.</t>
  </si>
  <si>
    <t xml:space="preserve">Noise through the air and vibration through the ground. </t>
  </si>
  <si>
    <t>Local human population and local environment.</t>
  </si>
  <si>
    <t>As above</t>
  </si>
  <si>
    <t>Harm to human health - respiratory irritation and illness.</t>
  </si>
  <si>
    <t>Direct run-off from site across ground surface, via surface water drains, ditches etc. then abstraction.</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</si>
  <si>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</si>
  <si>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</si>
  <si>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</si>
  <si>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</si>
  <si>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Air transport of smoke.  Spillages and contaminated firewater by direct run-off from site and via surface water drains and ditches.</t>
  </si>
  <si>
    <t>Accidental fire causing the release of polluting materials to air (smoke or fumes), water or land.</t>
  </si>
  <si>
    <t>As above.</t>
  </si>
  <si>
    <t>Local human population and / or livestock after gaining unauthorised access to the installation</t>
  </si>
  <si>
    <t xml:space="preserve">Respiratory irritation, illness and nuisance to local population.  Injury to staff, fire fighters or arsonists/vandals. Pollution of water or land. </t>
  </si>
  <si>
    <t>Respiratory irritation, illness and nuisance to local population.  Injury to staff or fire fighters. Pollution of water or land.</t>
  </si>
  <si>
    <t>Chronic effects: deterioration of water quality</t>
  </si>
  <si>
    <t xml:space="preserve">What are the harmful consequences if things go wrong?  </t>
  </si>
  <si>
    <t xml:space="preserve">Parameter 5 </t>
  </si>
  <si>
    <t>Air transport then inhalation</t>
  </si>
  <si>
    <t>All on-site hazards: machinery.</t>
  </si>
  <si>
    <t>CO - Carbon Monoxide</t>
  </si>
  <si>
    <t>CHP - Combined heat and power</t>
  </si>
  <si>
    <t>Harm to protected site through toxic contamination, nutrient enrichment, disturbance etc.</t>
  </si>
  <si>
    <t xml:space="preserve">As above  </t>
  </si>
  <si>
    <t>Release of microorganisms (bioaerosols)</t>
  </si>
  <si>
    <t>Air transport .  Spillages and digestate  direct run-off from site and via surface water drains and ditches.</t>
  </si>
  <si>
    <t>Parameter 3</t>
  </si>
  <si>
    <t xml:space="preserve">Parameter 4 </t>
  </si>
  <si>
    <t xml:space="preserve">Parameter 6 </t>
  </si>
  <si>
    <t>Parameter 7</t>
  </si>
  <si>
    <t>Parameter 9</t>
  </si>
  <si>
    <t>Parameter 10</t>
  </si>
  <si>
    <t>The activities must not be carried out within 10 metres of any watercourse</t>
  </si>
  <si>
    <t>Local human population.</t>
  </si>
  <si>
    <t>Accidental explosion of biogas.</t>
  </si>
  <si>
    <t xml:space="preserve">Protected nature conservation sites - European sites and SSSIs.  </t>
  </si>
  <si>
    <t>50 metres of a site that has relevant species or habitats protected under the Biodiversity Action Plan that the Environment Agency considers at risk to this activity;</t>
  </si>
  <si>
    <t>Releases of emissions Nox Sox CO and other gases.</t>
  </si>
  <si>
    <t>Parameter 11</t>
  </si>
  <si>
    <t xml:space="preserve">Parameter 12 </t>
  </si>
  <si>
    <t xml:space="preserve">As Above </t>
  </si>
  <si>
    <t>Any, but principally ammonia and  NOx.</t>
  </si>
  <si>
    <t xml:space="preserve">250 metres of the presence of great crested newts, where it is linked to the breeding ponds of the newts by good habitat </t>
  </si>
  <si>
    <t>50 metres of a Local Nature Reserves (LNR), Local Wildlife Site (LWS), Ancient woodland or Scheduled Ancient Monument</t>
  </si>
  <si>
    <t>Local residents sensitive to noise and vibration but there is low potential for exposure.</t>
  </si>
  <si>
    <t xml:space="preserve">The scope of the permit and associated rules is defined by the following risk criteria: Best available techniques and emission limits apply. </t>
  </si>
  <si>
    <t>Permitted activities s5.4 A(1)(b)(i) - The storage and recovery of waste (R13, R1, R3). Incineration on land (D10)</t>
  </si>
  <si>
    <t>Permitted wastes - biodegradable waste suitable for digestion (sewage sludge and septic tank sludge only).</t>
  </si>
  <si>
    <t>Maximum quantity of waste treated 250,000 tonnes per year</t>
  </si>
  <si>
    <t>Excluding the auxiliary flare, the aggregate rated thermal input of all appliances used to burn biogas must be less than 5 megawatts.</t>
  </si>
  <si>
    <t xml:space="preserve">These rules do not allow point source emission into land, surface waters or groundwater: Liquids may be discharged into a sewer subject to a consent issued by the local water company; liquids may be taken off-site in a tanker for disposal or recovery; clean surface water from roofs, or from areas of the site that are not being used in connection with storing and treating waste may if it cannot be used on site be discharged directly to surface waters, or to groundwater by seepage through the soil via a soakaway. </t>
  </si>
  <si>
    <t>A groundwater source protection zone 1 or 2, or if a source protection zone has not been defined then within 50 metres of any well, spring or borehole used for the supply of water for human consumption.  This must include private water supplies.</t>
  </si>
  <si>
    <t>SOx - Oxides of Sulphur</t>
  </si>
  <si>
    <t>NOx - Oxides of nitrogen</t>
  </si>
  <si>
    <t>Parameter 13</t>
  </si>
  <si>
    <t xml:space="preserve">There is potential for exposure to anyone living close to the site or at locations where members of the public might be regularly exposed. </t>
  </si>
  <si>
    <t xml:space="preserve">Set back distances apply for effective stack height and open processing of waste. Monitoring of  emissions  levels from  biogas driven CHP and medium combusion plants as indicated in the permit and in accordance with Agency Guidance Technical Guidance Note M2 and M5 (for boilers). Activities shall be managed and operated in accordance with a management system (will include inspection and maintenance of equipment, including engine management systems), point source emissions to air with emission limits. Monitoring submitted as permit requirements. The activities shall not be carried out within an AQMA designated for NOx.    </t>
  </si>
  <si>
    <t>The activities shall not be carried out within an AQMA designated for NOx</t>
  </si>
  <si>
    <t>AQMA - Air Quality Management Area</t>
  </si>
  <si>
    <t xml:space="preserve">Potential for release during waste reception/treatment </t>
  </si>
  <si>
    <t xml:space="preserve">DSEAR - Dangerous </t>
  </si>
  <si>
    <t xml:space="preserve">All waste reception areas and storage areas will be in enclosed areas or covered with a designed and monitored air extraction system where the air is treated and abated to reduce odours and other gaseous compounds. Emissions shall be free from odorous compounds. An odour management plan is required.  Using appropriate measures, non-point source emissions of biogas shall be minimised. All available measures and Best Available Techniques will be implemented. All water is covered and stored in tanks, and use of enclosed building where emissions are treated before release. All abatement systems are designed, monitored and maintained to treat specified emissions and off gases. There are no fugitive emission permitted. All storage tanks are required to be covered. </t>
  </si>
  <si>
    <t>Direct physical contact is minimised by activity being carried out within fixed plant and enclosed digesters so a low magnitude risk is estimated.</t>
  </si>
  <si>
    <t xml:space="preserve">Biogas is flammable and the consequences of an incident likely to be serious and include risk to safety and wellbeing and loss of containment causing releases to environment. </t>
  </si>
  <si>
    <t xml:space="preserve">Biogas is flammable and the consequences of an incident may be serious and include risk to safety and wellbeing and loss of containment causing releases to environment. </t>
  </si>
  <si>
    <t xml:space="preserve">Surface waters </t>
  </si>
  <si>
    <t>Tank failure, spillages of digestate and/or liquids including oil.</t>
  </si>
  <si>
    <t>Potential for spillage from digestion tanks and storage vessels.</t>
  </si>
  <si>
    <t xml:space="preserve">As above. All measures and procures are fully documented in the accident plan as part of the management system. Training and regular tool box talks are given to operatives on site and all operators and staff understand their role in an emergency. Management systems required to include maintenance and inspection of  bunding of tanks etc.  DSEAR assessment conducted and zoning and signage in place. No maintenance work or contractor is permitted on site without a suitable permission to work and suitable qualification. Lightning conduction systems shall be in place to prevent explosion from lightning strikes. </t>
  </si>
  <si>
    <t xml:space="preserve">Noise and vibration shall be minimised and not cause nuisance.  Fans and condensate traps will be checked for water and fans and extraction systems checked. Flares must be kept to a minimum to reduce noise impact.  A noise and vibration management plan may be required.  </t>
  </si>
  <si>
    <t xml:space="preserve">Activities shall be managed and operated in accordance with a management system which will include site security measures to prevent unauthorised access, and traffic movement controls across the site to minimise the risk of accidents. </t>
  </si>
  <si>
    <t xml:space="preserve">As above. An accident management plan is required as part of management system (will include fire and spillages). Warning signs are clearly displayed. Visitors are accompanied at all times. Fire control processes and procedures in accordance with DSEAR plan which should be communicated to the local fire service. Contingency measures must be in place in the event of loss of plant. </t>
  </si>
  <si>
    <t xml:space="preserve">SR require anaerobic digestion activities not to be carried out within 200 metres of the nearest sensitive receiver. Operations have to take place within a closed system with appropriate filters or scrubbing system. Set back distances apply which are sufficiently precautionary that bioaerosols are at background. Bio filters are monitored for efficiency. </t>
  </si>
  <si>
    <t>Local residents sensitive to odour. Wide range of waste may cause odour issues at reception from wastes, release of biogas and from digestate.</t>
  </si>
  <si>
    <t xml:space="preserve">The activities must not be carried out within 200 metres of the nearest sensitive receptor; 250 metres of the nearest sensitive receptor where any processing or storage of digestate fibre is in the open  </t>
  </si>
  <si>
    <t>Parameter 8</t>
  </si>
  <si>
    <t>Generic risk assessment for draft standard rules set number SR2008 No 19 v 6.0</t>
  </si>
  <si>
    <t>Part A Installation: Anaerobic digestion facility including use of the resultant biogas - treatment capacity  more than 100 tonnes per day (sewage sludge)</t>
  </si>
  <si>
    <t>Applies to all potential locations as permit.</t>
  </si>
  <si>
    <t>Digestion tanks require appropriate design and validation. Impermeable surface required for storage of all wastes. No point source emissions to water. Run off restricted to clean surface water using appropriate measures. The site drainage plan is documented and all staff are trained in the event of emergency or accident.  Each tank is bunded as per CIRIA 736 and in line with industry standards or equivalent. All biogas condensate shall be discharged into a sealed drainage system. Condensate taps are checked daily.</t>
  </si>
  <si>
    <t xml:space="preserve">All storage areas will be constructed to an approved standard. Secondary containment is in place and validate by a Chartered Engineer to CIRIA standard 736. All tanks are inspected to ensure freeboard. All transfer of digestate and material takes place under supervision. </t>
  </si>
  <si>
    <t>Acute effects: fish kills and other adverse effects on aquatic environment</t>
  </si>
  <si>
    <t xml:space="preserve">As above. Activities cannot take place within groundwater protection zone 1 or 2, or if a source protection zone has not been defined then within 50 metres of any well, spring or borehole used for the supply of water for human consumption. This must include private water supplies. Impermeable surface required for AD plant. All sites must be risk assessed and where necessary must have validated secondary containment in accordance with CIRIA 736 report. All primary tanks undergo a delegated inspection regime.  Process parameters are monitored and understood by site operatives. </t>
  </si>
  <si>
    <t xml:space="preserve">Physical disturbance and emissions to air may cause harm to and/or deterioration of nature conservation sites. </t>
  </si>
  <si>
    <t xml:space="preserve">Parameters listed above restrict the availability of these standard rules in close proximity of conservation sites. Emissions of substances not controlled by emission limits (excluding odour and noise) shall not cause pollution. The operator shall not be taken to have breached this rule if BAT and appropriate measures, including, but not limited to, those specified in any approved emissions management plan, have been taken to prevent or where that is not practicable, to minimise, those emissions. Storage of high ammonia bearing material will be covered at all times. Where necessary and ammonia reduction plan will be implemented.  Emission limits for stack gases are specified. </t>
  </si>
  <si>
    <t>500 metres of a European site (within the meaning of Regulation 8 of the Conservation of Habitats and Species Regulations 2017) ,a Site of Special Scientific Interest (SSSI), including candidate or proposed sites or a Marine Conservation Zone;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</si>
</sst>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F800]dddd\,\ mmmm\ dd\,\ yyyy"/>
  </numFmts>
  <fonts count="49">
    <font>
      <sz val="10"/>
      <name val="Arial"/>
      <family val="0"/>
    </font>
    <font>
      <sz val="12"/>
      <color indexed="8"/>
      <name val="Arial"/>
      <family val="2"/>
    </font>
    <font>
      <b/>
      <sz val="10"/>
      <name val="Arial"/>
      <family val="2"/>
    </font>
    <font>
      <b/>
      <sz val="12"/>
      <name val="Arial"/>
      <family val="2"/>
    </font>
    <font>
      <sz val="9"/>
      <name val="Tahoma"/>
      <family val="2"/>
    </font>
    <font>
      <b/>
      <sz val="9"/>
      <name val="Tahoma"/>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u val="single"/>
      <sz val="10"/>
      <color indexed="20"/>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0"/>
      <color indexed="8"/>
      <name val="Arial"/>
      <family val="2"/>
    </font>
    <font>
      <b/>
      <sz val="10"/>
      <color indexed="8"/>
      <name val="Arial"/>
      <family val="2"/>
    </font>
    <font>
      <b/>
      <sz val="14"/>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1"/>
      <name val="Arial"/>
      <family val="2"/>
    </font>
    <font>
      <b/>
      <sz val="14"/>
      <color theme="1"/>
      <name val="Arial"/>
      <family val="2"/>
    </font>
    <font>
      <b/>
      <sz val="10"/>
      <color theme="1"/>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indexed="1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ashed"/>
    </border>
    <border>
      <left/>
      <right/>
      <top/>
      <bottom style="dotted"/>
    </border>
    <border>
      <left/>
      <right style="thin"/>
      <top/>
      <bottom/>
    </border>
    <border>
      <left style="double"/>
      <right/>
      <top style="double"/>
      <bottom style="thin"/>
    </border>
    <border>
      <left/>
      <right/>
      <top style="double"/>
      <bottom style="thin"/>
    </border>
    <border>
      <left/>
      <right style="double"/>
      <top style="double"/>
      <bottom style="thin"/>
    </border>
    <border>
      <left style="double"/>
      <right style="thin"/>
      <top style="thin"/>
      <bottom style="thin"/>
    </border>
    <border>
      <left/>
      <right style="thin"/>
      <top style="thin"/>
      <bottom style="thin"/>
    </border>
    <border>
      <left/>
      <right/>
      <top style="thin"/>
      <bottom style="thin"/>
    </border>
    <border>
      <left style="thin"/>
      <right style="double"/>
      <top style="thin"/>
      <bottom style="thin"/>
    </border>
    <border>
      <left style="double"/>
      <right style="thin"/>
      <top/>
      <bottom style="thin"/>
    </border>
    <border>
      <left/>
      <right style="thin"/>
      <top/>
      <bottom style="thin"/>
    </border>
    <border>
      <left/>
      <right/>
      <top/>
      <bottom style="thin"/>
    </border>
    <border>
      <left style="thin"/>
      <right style="double"/>
      <top/>
      <bottom style="thin"/>
    </border>
    <border>
      <left style="double"/>
      <right/>
      <top/>
      <bottom style="thin"/>
    </border>
    <border>
      <left style="thin"/>
      <right style="thin"/>
      <top/>
      <bottom style="thin"/>
    </border>
    <border>
      <left/>
      <right style="double"/>
      <top/>
      <bottom style="thin"/>
    </border>
    <border>
      <left style="double"/>
      <right style="thin"/>
      <top/>
      <bottom/>
    </border>
    <border>
      <left style="double"/>
      <right/>
      <top/>
      <bottom/>
    </border>
    <border>
      <left style="thin"/>
      <right style="thin"/>
      <top/>
      <bottom/>
    </border>
    <border>
      <left/>
      <right style="double"/>
      <top/>
      <bottom/>
    </border>
    <border>
      <left style="double"/>
      <right style="thin"/>
      <top style="thin"/>
      <bottom style="double"/>
    </border>
    <border>
      <left style="thin"/>
      <right style="thin"/>
      <top style="thin"/>
      <bottom style="double"/>
    </border>
    <border>
      <left style="thin"/>
      <right style="double"/>
      <top style="thin"/>
      <bottom style="double"/>
    </border>
    <border>
      <left style="thin"/>
      <right/>
      <top style="thin"/>
      <bottom style="double"/>
    </border>
    <border>
      <left/>
      <right style="double"/>
      <top style="thin"/>
      <bottom style="double"/>
    </border>
    <border>
      <left/>
      <right/>
      <top style="double"/>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6">
    <xf numFmtId="0" fontId="0" fillId="0" borderId="0" xfId="0" applyAlignment="1">
      <alignment/>
    </xf>
    <xf numFmtId="0" fontId="0" fillId="33" borderId="0" xfId="0" applyFill="1" applyBorder="1" applyAlignment="1" applyProtection="1">
      <alignment/>
      <protection/>
    </xf>
    <xf numFmtId="0" fontId="3" fillId="33" borderId="0" xfId="0" applyFont="1" applyFill="1" applyBorder="1" applyAlignment="1" applyProtection="1">
      <alignment/>
      <protection/>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43" fillId="0" borderId="0" xfId="0" applyFont="1" applyFill="1" applyBorder="1" applyAlignment="1" applyProtection="1">
      <alignment/>
      <protection/>
    </xf>
    <xf numFmtId="0" fontId="45" fillId="0" borderId="0" xfId="0" applyFont="1" applyFill="1" applyBorder="1" applyAlignment="1" applyProtection="1">
      <alignment/>
      <protection/>
    </xf>
    <xf numFmtId="0" fontId="43" fillId="33" borderId="0" xfId="0" applyFont="1" applyFill="1" applyAlignment="1" applyProtection="1">
      <alignment/>
      <protection/>
    </xf>
    <xf numFmtId="0" fontId="26" fillId="33" borderId="0" xfId="0" applyFont="1" applyFill="1" applyAlignment="1" applyProtection="1">
      <alignment/>
      <protection/>
    </xf>
    <xf numFmtId="0" fontId="45" fillId="33" borderId="0" xfId="0" applyFont="1" applyFill="1" applyAlignment="1" applyProtection="1">
      <alignment/>
      <protection/>
    </xf>
    <xf numFmtId="0" fontId="43" fillId="33" borderId="0" xfId="0" applyFont="1" applyFill="1" applyBorder="1" applyAlignment="1" applyProtection="1">
      <alignment/>
      <protection/>
    </xf>
    <xf numFmtId="0" fontId="26" fillId="33" borderId="0" xfId="0" applyFont="1" applyFill="1" applyBorder="1" applyAlignment="1" applyProtection="1">
      <alignment/>
      <protection/>
    </xf>
    <xf numFmtId="0" fontId="45" fillId="33" borderId="10" xfId="0" applyFont="1" applyFill="1" applyBorder="1" applyAlignment="1" applyProtection="1">
      <alignment/>
      <protection/>
    </xf>
    <xf numFmtId="0" fontId="45" fillId="33" borderId="0" xfId="0" applyFont="1" applyFill="1" applyBorder="1" applyAlignment="1" applyProtection="1">
      <alignment/>
      <protection/>
    </xf>
    <xf numFmtId="0" fontId="46" fillId="33" borderId="0" xfId="0" applyFont="1" applyFill="1" applyBorder="1" applyAlignment="1" applyProtection="1">
      <alignment/>
      <protection/>
    </xf>
    <xf numFmtId="0" fontId="45" fillId="33" borderId="11" xfId="0" applyFont="1" applyFill="1" applyBorder="1" applyAlignment="1" applyProtection="1">
      <alignment/>
      <protection/>
    </xf>
    <xf numFmtId="0" fontId="45" fillId="0" borderId="0" xfId="0" applyFont="1" applyAlignment="1" applyProtection="1">
      <alignment/>
      <protection/>
    </xf>
    <xf numFmtId="0" fontId="46" fillId="0" borderId="0" xfId="0" applyFont="1" applyAlignment="1" applyProtection="1">
      <alignment/>
      <protection/>
    </xf>
    <xf numFmtId="0" fontId="45" fillId="0" borderId="0" xfId="0" applyFont="1" applyAlignment="1" applyProtection="1">
      <alignment/>
      <protection/>
    </xf>
    <xf numFmtId="0" fontId="45" fillId="34" borderId="10" xfId="0" applyFont="1" applyFill="1" applyBorder="1" applyAlignment="1" applyProtection="1">
      <alignment vertical="top" wrapText="1"/>
      <protection/>
    </xf>
    <xf numFmtId="0" fontId="45" fillId="34" borderId="11" xfId="0" applyFont="1" applyFill="1" applyBorder="1" applyAlignment="1" applyProtection="1">
      <alignment vertical="top" wrapText="1"/>
      <protection/>
    </xf>
    <xf numFmtId="169" fontId="45" fillId="34" borderId="10" xfId="0" applyNumberFormat="1" applyFont="1" applyFill="1" applyBorder="1" applyAlignment="1" applyProtection="1">
      <alignment horizontal="left" vertical="top" wrapText="1"/>
      <protection/>
    </xf>
    <xf numFmtId="169" fontId="45" fillId="0" borderId="10" xfId="0" applyNumberFormat="1" applyFont="1" applyBorder="1" applyAlignment="1" applyProtection="1">
      <alignment horizontal="left" vertical="top" wrapText="1"/>
      <protection/>
    </xf>
    <xf numFmtId="0" fontId="0" fillId="0" borderId="0" xfId="0" applyAlignment="1" applyProtection="1">
      <alignment/>
      <protection/>
    </xf>
    <xf numFmtId="0" fontId="45" fillId="0" borderId="0" xfId="0" applyFont="1" applyFill="1" applyAlignment="1" applyProtection="1">
      <alignment/>
      <protection/>
    </xf>
    <xf numFmtId="0" fontId="45" fillId="0" borderId="0" xfId="0" applyFont="1" applyAlignment="1" applyProtection="1">
      <alignment/>
      <protection/>
    </xf>
    <xf numFmtId="0" fontId="0" fillId="0" borderId="0" xfId="0" applyFill="1" applyAlignment="1" applyProtection="1">
      <alignment/>
      <protection/>
    </xf>
    <xf numFmtId="0" fontId="0" fillId="0" borderId="12" xfId="0" applyBorder="1" applyAlignment="1" applyProtection="1">
      <alignment/>
      <protection/>
    </xf>
    <xf numFmtId="0" fontId="3" fillId="35" borderId="13" xfId="0" applyFont="1" applyFill="1" applyBorder="1" applyAlignment="1" applyProtection="1">
      <alignment horizontal="centerContinuous" vertical="center"/>
      <protection/>
    </xf>
    <xf numFmtId="0" fontId="0" fillId="35" borderId="14" xfId="0" applyFill="1" applyBorder="1" applyAlignment="1" applyProtection="1">
      <alignment horizontal="centerContinuous" vertical="top"/>
      <protection/>
    </xf>
    <xf numFmtId="0" fontId="3" fillId="35" borderId="13" xfId="0" applyFont="1" applyFill="1" applyBorder="1" applyAlignment="1" applyProtection="1">
      <alignment vertical="center"/>
      <protection/>
    </xf>
    <xf numFmtId="0" fontId="3" fillId="35" borderId="14" xfId="0" applyFont="1" applyFill="1" applyBorder="1" applyAlignment="1" applyProtection="1">
      <alignment horizontal="centerContinuous" vertical="center"/>
      <protection/>
    </xf>
    <xf numFmtId="0" fontId="3" fillId="35" borderId="14" xfId="0" applyFont="1" applyFill="1" applyBorder="1" applyAlignment="1" applyProtection="1">
      <alignment vertical="center"/>
      <protection/>
    </xf>
    <xf numFmtId="0" fontId="0" fillId="35" borderId="15" xfId="0" applyFill="1" applyBorder="1" applyAlignment="1" applyProtection="1">
      <alignment horizontal="centerContinuous" vertical="center"/>
      <protection/>
    </xf>
    <xf numFmtId="0" fontId="0" fillId="0" borderId="0" xfId="0" applyBorder="1" applyAlignment="1" applyProtection="1">
      <alignment/>
      <protection/>
    </xf>
    <xf numFmtId="0" fontId="2" fillId="35" borderId="16" xfId="0" applyFont="1" applyFill="1" applyBorder="1" applyAlignment="1" applyProtection="1">
      <alignment horizontal="center" vertical="top" wrapText="1"/>
      <protection/>
    </xf>
    <xf numFmtId="0" fontId="2" fillId="35" borderId="17" xfId="0" applyFont="1" applyFill="1" applyBorder="1" applyAlignment="1" applyProtection="1">
      <alignment horizontal="center" vertical="top" wrapText="1"/>
      <protection/>
    </xf>
    <xf numFmtId="0" fontId="2" fillId="35" borderId="18" xfId="0" applyFont="1" applyFill="1" applyBorder="1" applyAlignment="1" applyProtection="1">
      <alignment horizontal="center" vertical="top" wrapText="1"/>
      <protection/>
    </xf>
    <xf numFmtId="0" fontId="2" fillId="35" borderId="19" xfId="0" applyFont="1" applyFill="1" applyBorder="1" applyAlignment="1" applyProtection="1">
      <alignment horizontal="center" vertical="top" wrapText="1"/>
      <protection/>
    </xf>
    <xf numFmtId="0" fontId="2" fillId="36" borderId="20" xfId="0" applyFont="1" applyFill="1" applyBorder="1" applyAlignment="1" applyProtection="1">
      <alignment vertical="top" wrapText="1"/>
      <protection/>
    </xf>
    <xf numFmtId="0" fontId="2" fillId="36" borderId="21" xfId="0" applyFont="1" applyFill="1" applyBorder="1" applyAlignment="1" applyProtection="1">
      <alignment vertical="top" wrapText="1"/>
      <protection/>
    </xf>
    <xf numFmtId="0" fontId="2" fillId="36" borderId="22" xfId="0" applyFont="1" applyFill="1" applyBorder="1" applyAlignment="1" applyProtection="1">
      <alignment vertical="top" wrapText="1"/>
      <protection/>
    </xf>
    <xf numFmtId="0" fontId="2" fillId="36" borderId="23" xfId="0" applyFont="1" applyFill="1" applyBorder="1" applyAlignment="1" applyProtection="1">
      <alignment vertical="top" wrapText="1"/>
      <protection/>
    </xf>
    <xf numFmtId="0" fontId="0" fillId="0" borderId="0" xfId="0" applyAlignment="1" applyProtection="1">
      <alignment horizontal="center" vertical="top"/>
      <protection/>
    </xf>
    <xf numFmtId="0" fontId="45" fillId="0" borderId="20" xfId="0" applyFont="1" applyBorder="1" applyAlignment="1" applyProtection="1">
      <alignment vertical="top" wrapText="1"/>
      <protection/>
    </xf>
    <xf numFmtId="0" fontId="45" fillId="0" borderId="21" xfId="0" applyFont="1" applyBorder="1" applyAlignment="1" applyProtection="1">
      <alignment vertical="top" wrapText="1"/>
      <protection/>
    </xf>
    <xf numFmtId="0" fontId="45" fillId="0" borderId="22" xfId="0" applyFont="1" applyBorder="1" applyAlignment="1" applyProtection="1">
      <alignment vertical="top" wrapText="1"/>
      <protection/>
    </xf>
    <xf numFmtId="0" fontId="45" fillId="37" borderId="24" xfId="0" applyFont="1" applyFill="1" applyBorder="1" applyAlignment="1" applyProtection="1">
      <alignment vertical="top" wrapText="1"/>
      <protection/>
    </xf>
    <xf numFmtId="0" fontId="45" fillId="37" borderId="25" xfId="0" applyFont="1" applyFill="1" applyBorder="1" applyAlignment="1" applyProtection="1">
      <alignment vertical="top" wrapText="1"/>
      <protection/>
    </xf>
    <xf numFmtId="0" fontId="47" fillId="38" borderId="21" xfId="0" applyFont="1" applyFill="1" applyBorder="1" applyAlignment="1" applyProtection="1">
      <alignment vertical="top" wrapText="1"/>
      <protection/>
    </xf>
    <xf numFmtId="0" fontId="45" fillId="0" borderId="22" xfId="0" applyFont="1" applyFill="1" applyBorder="1" applyAlignment="1" applyProtection="1">
      <alignment vertical="top" wrapText="1"/>
      <protection/>
    </xf>
    <xf numFmtId="0" fontId="45" fillId="0" borderId="26" xfId="0" applyFont="1" applyBorder="1" applyAlignment="1" applyProtection="1">
      <alignment vertical="top" wrapText="1"/>
      <protection/>
    </xf>
    <xf numFmtId="0" fontId="45" fillId="0" borderId="20" xfId="0" applyFont="1" applyFill="1" applyBorder="1" applyAlignment="1" applyProtection="1">
      <alignment vertical="top" wrapText="1"/>
      <protection/>
    </xf>
    <xf numFmtId="0" fontId="45" fillId="0" borderId="0" xfId="0" applyFont="1" applyAlignment="1" applyProtection="1">
      <alignment horizontal="center" vertical="top"/>
      <protection/>
    </xf>
    <xf numFmtId="0" fontId="45" fillId="0" borderId="20" xfId="0" applyNumberFormat="1" applyFont="1" applyBorder="1" applyAlignment="1" applyProtection="1">
      <alignment vertical="top" wrapText="1"/>
      <protection/>
    </xf>
    <xf numFmtId="0" fontId="0" fillId="0" borderId="20" xfId="0" applyBorder="1" applyAlignment="1" applyProtection="1">
      <alignment vertical="top" wrapText="1"/>
      <protection/>
    </xf>
    <xf numFmtId="0" fontId="0" fillId="0" borderId="21" xfId="0" applyBorder="1" applyAlignment="1" applyProtection="1">
      <alignment vertical="top" wrapText="1"/>
      <protection/>
    </xf>
    <xf numFmtId="0" fontId="0" fillId="0" borderId="22" xfId="0" applyBorder="1" applyAlignment="1" applyProtection="1">
      <alignment vertical="top" wrapText="1"/>
      <protection/>
    </xf>
    <xf numFmtId="0" fontId="0" fillId="37" borderId="24" xfId="0" applyFill="1" applyBorder="1" applyAlignment="1" applyProtection="1">
      <alignment vertical="top" wrapText="1"/>
      <protection/>
    </xf>
    <xf numFmtId="0" fontId="0" fillId="37" borderId="25" xfId="0" applyFill="1" applyBorder="1" applyAlignment="1" applyProtection="1">
      <alignment vertical="top" wrapText="1"/>
      <protection/>
    </xf>
    <xf numFmtId="0" fontId="2" fillId="38" borderId="21" xfId="0" applyFont="1" applyFill="1" applyBorder="1" applyAlignment="1" applyProtection="1">
      <alignment vertical="top" wrapText="1"/>
      <protection/>
    </xf>
    <xf numFmtId="0" fontId="0" fillId="0" borderId="22" xfId="0" applyFont="1" applyFill="1" applyBorder="1" applyAlignment="1" applyProtection="1">
      <alignment vertical="top" wrapText="1"/>
      <protection/>
    </xf>
    <xf numFmtId="0" fontId="0" fillId="0" borderId="26" xfId="0" applyBorder="1" applyAlignment="1" applyProtection="1">
      <alignment vertical="top" wrapText="1"/>
      <protection/>
    </xf>
    <xf numFmtId="0" fontId="0" fillId="0" borderId="27" xfId="0" applyBorder="1" applyAlignment="1" applyProtection="1">
      <alignment vertical="top" wrapText="1"/>
      <protection/>
    </xf>
    <xf numFmtId="0" fontId="0" fillId="0" borderId="12" xfId="0" applyBorder="1" applyAlignment="1" applyProtection="1">
      <alignment vertical="top" wrapText="1"/>
      <protection/>
    </xf>
    <xf numFmtId="0" fontId="0" fillId="0" borderId="0" xfId="0" applyBorder="1" applyAlignment="1" applyProtection="1">
      <alignment vertical="top" wrapText="1"/>
      <protection/>
    </xf>
    <xf numFmtId="0" fontId="0" fillId="37" borderId="28" xfId="0" applyFill="1" applyBorder="1" applyAlignment="1" applyProtection="1">
      <alignment vertical="top" wrapText="1"/>
      <protection/>
    </xf>
    <xf numFmtId="0" fontId="0" fillId="37" borderId="29" xfId="0" applyFill="1" applyBorder="1" applyAlignment="1" applyProtection="1">
      <alignment vertical="top" wrapText="1"/>
      <protection/>
    </xf>
    <xf numFmtId="0" fontId="2" fillId="38" borderId="12"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45" fillId="0" borderId="27" xfId="0" applyFont="1" applyBorder="1" applyAlignment="1" applyProtection="1">
      <alignment vertical="top" wrapText="1"/>
      <protection/>
    </xf>
    <xf numFmtId="0" fontId="0" fillId="0" borderId="30" xfId="0" applyBorder="1" applyAlignment="1" applyProtection="1">
      <alignment vertical="top" wrapText="1"/>
      <protection/>
    </xf>
    <xf numFmtId="0" fontId="0" fillId="0" borderId="31" xfId="0" applyBorder="1" applyAlignment="1" applyProtection="1">
      <alignment vertical="top" wrapText="1"/>
      <protection/>
    </xf>
    <xf numFmtId="0" fontId="45" fillId="0" borderId="32" xfId="0" applyFont="1" applyBorder="1" applyAlignment="1" applyProtection="1">
      <alignment vertical="top" wrapText="1"/>
      <protection/>
    </xf>
    <xf numFmtId="0" fontId="0" fillId="0" borderId="32" xfId="0" applyBorder="1" applyAlignment="1" applyProtection="1">
      <alignment vertical="top" wrapText="1"/>
      <protection/>
    </xf>
    <xf numFmtId="0" fontId="0" fillId="0" borderId="33" xfId="0" applyBorder="1" applyAlignment="1" applyProtection="1">
      <alignment vertical="top" wrapText="1"/>
      <protection/>
    </xf>
    <xf numFmtId="0" fontId="45" fillId="37" borderId="31" xfId="0" applyFont="1" applyFill="1" applyBorder="1" applyAlignment="1" applyProtection="1">
      <alignment vertical="top" wrapText="1"/>
      <protection/>
    </xf>
    <xf numFmtId="0" fontId="0" fillId="37" borderId="32" xfId="0" applyFill="1" applyBorder="1" applyAlignment="1" applyProtection="1">
      <alignment vertical="top" wrapText="1"/>
      <protection/>
    </xf>
    <xf numFmtId="0" fontId="2" fillId="38" borderId="32" xfId="0" applyFont="1" applyFill="1" applyBorder="1" applyAlignment="1" applyProtection="1">
      <alignment vertical="top" wrapText="1"/>
      <protection/>
    </xf>
    <xf numFmtId="0" fontId="0" fillId="0" borderId="34" xfId="0" applyFont="1" applyFill="1" applyBorder="1" applyAlignment="1" applyProtection="1">
      <alignment vertical="top" wrapText="1"/>
      <protection/>
    </xf>
    <xf numFmtId="0" fontId="45" fillId="0" borderId="32" xfId="0" applyFont="1" applyFill="1" applyBorder="1" applyAlignment="1" applyProtection="1">
      <alignment vertical="top" wrapText="1"/>
      <protection/>
    </xf>
    <xf numFmtId="0" fontId="0" fillId="0" borderId="35" xfId="0" applyBorder="1" applyAlignment="1" applyProtection="1">
      <alignment vertical="top" wrapText="1"/>
      <protection/>
    </xf>
    <xf numFmtId="0" fontId="0" fillId="0" borderId="0" xfId="0" applyBorder="1" applyAlignment="1" applyProtection="1">
      <alignment horizontal="center"/>
      <protection/>
    </xf>
    <xf numFmtId="0" fontId="0" fillId="0" borderId="36" xfId="0" applyBorder="1" applyAlignment="1" applyProtection="1">
      <alignment/>
      <protection/>
    </xf>
    <xf numFmtId="0" fontId="0" fillId="0" borderId="36" xfId="0" applyFill="1" applyBorder="1" applyAlignment="1" applyProtection="1">
      <alignment/>
      <protection/>
    </xf>
    <xf numFmtId="0" fontId="2" fillId="0" borderId="0" xfId="0" applyFont="1" applyFill="1" applyBorder="1" applyAlignment="1" applyProtection="1">
      <alignment horizontal="left"/>
      <protection/>
    </xf>
    <xf numFmtId="0" fontId="0" fillId="39" borderId="0" xfId="0" applyFill="1" applyBorder="1" applyAlignment="1" applyProtection="1">
      <alignment/>
      <protection/>
    </xf>
    <xf numFmtId="0" fontId="0" fillId="37" borderId="0" xfId="0" applyFill="1" applyBorder="1" applyAlignment="1" applyProtection="1">
      <alignment/>
      <protection/>
    </xf>
    <xf numFmtId="0" fontId="0" fillId="40" borderId="0" xfId="0" applyFill="1" applyAlignment="1" applyProtection="1">
      <alignment/>
      <protection/>
    </xf>
    <xf numFmtId="0" fontId="0" fillId="40" borderId="0" xfId="0" applyFill="1" applyBorder="1" applyAlignment="1" applyProtection="1">
      <alignment/>
      <protection/>
    </xf>
    <xf numFmtId="0" fontId="0" fillId="37" borderId="0" xfId="0" applyFill="1" applyAlignment="1" applyProtection="1">
      <alignment/>
      <protection/>
    </xf>
    <xf numFmtId="0" fontId="0" fillId="39" borderId="0" xfId="0" applyFill="1" applyAlignment="1" applyProtection="1">
      <alignment/>
      <protection/>
    </xf>
    <xf numFmtId="0" fontId="0" fillId="36" borderId="0" xfId="0" applyFill="1" applyBorder="1" applyAlignment="1" applyProtection="1">
      <alignment/>
      <protection/>
    </xf>
    <xf numFmtId="2" fontId="0" fillId="0" borderId="0" xfId="0" applyNumberForma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2:M87"/>
  <sheetViews>
    <sheetView tabSelected="1" view="pageLayout" workbookViewId="0" topLeftCell="B1">
      <selection activeCell="B1" sqref="A1:IV16384"/>
    </sheetView>
  </sheetViews>
  <sheetFormatPr defaultColWidth="9.140625" defaultRowHeight="12.75"/>
  <cols>
    <col min="1" max="1" width="8.8515625" style="25" hidden="1" customWidth="1"/>
    <col min="2" max="2" width="16.7109375" style="25" customWidth="1"/>
    <col min="3" max="3" width="16.8515625" style="25" customWidth="1"/>
    <col min="4" max="5" width="16.7109375" style="25" customWidth="1"/>
    <col min="6" max="6" width="11.8515625" style="25" customWidth="1"/>
    <col min="7" max="7" width="9.7109375" style="25" customWidth="1"/>
    <col min="8" max="8" width="11.28125" style="25" customWidth="1"/>
    <col min="9" max="9" width="22.57421875" style="25" customWidth="1"/>
    <col min="10" max="10" width="36.421875" style="25" customWidth="1"/>
    <col min="11" max="11" width="16.7109375" style="25" customWidth="1"/>
    <col min="12" max="16384" width="9.140625" style="25" customWidth="1"/>
  </cols>
  <sheetData>
    <row r="1" ht="12.75"/>
    <row r="2" spans="2:9" s="18" customFormat="1" ht="18">
      <c r="B2" s="19" t="s">
        <v>129</v>
      </c>
      <c r="C2" s="20"/>
      <c r="D2" s="20"/>
      <c r="E2" s="20"/>
      <c r="F2" s="20"/>
      <c r="G2" s="20"/>
      <c r="H2" s="20"/>
      <c r="I2" s="20"/>
    </row>
    <row r="3" spans="2:11" s="18" customFormat="1" ht="12.75" customHeight="1">
      <c r="B3" s="9"/>
      <c r="C3" s="9"/>
      <c r="D3" s="9"/>
      <c r="E3" s="10"/>
      <c r="F3" s="11"/>
      <c r="G3" s="11"/>
      <c r="H3" s="11"/>
      <c r="I3" s="11"/>
      <c r="J3" s="11"/>
      <c r="K3" s="11"/>
    </row>
    <row r="4" spans="2:11" s="18" customFormat="1" ht="15.75">
      <c r="B4" s="12" t="s">
        <v>42</v>
      </c>
      <c r="C4" s="12"/>
      <c r="D4" s="12"/>
      <c r="E4" s="13"/>
      <c r="F4" s="21" t="s">
        <v>130</v>
      </c>
      <c r="G4" s="21"/>
      <c r="H4" s="21"/>
      <c r="I4" s="21"/>
      <c r="J4" s="21"/>
      <c r="K4" s="14"/>
    </row>
    <row r="5" spans="2:11" s="18" customFormat="1" ht="9.75" customHeight="1">
      <c r="B5" s="12"/>
      <c r="C5" s="12"/>
      <c r="D5" s="12"/>
      <c r="E5" s="13"/>
      <c r="F5" s="15"/>
      <c r="G5" s="15"/>
      <c r="H5" s="11"/>
      <c r="I5" s="11"/>
      <c r="J5" s="11"/>
      <c r="K5" s="11"/>
    </row>
    <row r="6" spans="2:11" s="18" customFormat="1" ht="15.75">
      <c r="B6" s="12" t="s">
        <v>0</v>
      </c>
      <c r="C6" s="13"/>
      <c r="D6" s="13"/>
      <c r="E6" s="13"/>
      <c r="F6" s="21" t="s">
        <v>131</v>
      </c>
      <c r="G6" s="21"/>
      <c r="H6" s="21"/>
      <c r="I6" s="21"/>
      <c r="J6" s="21"/>
      <c r="K6" s="14"/>
    </row>
    <row r="7" spans="2:11" s="18" customFormat="1" ht="9.75" customHeight="1">
      <c r="B7" s="16"/>
      <c r="C7" s="15"/>
      <c r="D7" s="15"/>
      <c r="E7" s="15"/>
      <c r="F7" s="15"/>
      <c r="G7" s="15"/>
      <c r="H7" s="11"/>
      <c r="I7" s="11"/>
      <c r="J7" s="11"/>
      <c r="K7" s="11"/>
    </row>
    <row r="8" spans="2:11" s="18" customFormat="1" ht="15.75">
      <c r="B8" s="12" t="s">
        <v>1</v>
      </c>
      <c r="C8" s="15"/>
      <c r="D8" s="15"/>
      <c r="E8" s="15"/>
      <c r="F8" s="22" t="s">
        <v>33</v>
      </c>
      <c r="G8" s="22"/>
      <c r="H8" s="22"/>
      <c r="I8" s="22"/>
      <c r="J8" s="22"/>
      <c r="K8" s="17"/>
    </row>
    <row r="9" spans="2:11" s="18" customFormat="1" ht="11.25" customHeight="1">
      <c r="B9" s="12"/>
      <c r="C9" s="15"/>
      <c r="D9" s="15"/>
      <c r="E9" s="15"/>
      <c r="F9" s="15"/>
      <c r="G9" s="15"/>
      <c r="H9" s="9"/>
      <c r="I9" s="11"/>
      <c r="J9" s="11"/>
      <c r="K9" s="11"/>
    </row>
    <row r="10" spans="2:11" s="18" customFormat="1" ht="15.75">
      <c r="B10" s="12" t="s">
        <v>2</v>
      </c>
      <c r="C10" s="15"/>
      <c r="D10" s="15"/>
      <c r="E10" s="15"/>
      <c r="F10" s="23">
        <v>43733</v>
      </c>
      <c r="G10" s="24"/>
      <c r="H10" s="24"/>
      <c r="I10" s="24"/>
      <c r="J10" s="24"/>
      <c r="K10" s="14"/>
    </row>
    <row r="11" spans="2:11" ht="15.75">
      <c r="B11" s="2"/>
      <c r="C11" s="1"/>
      <c r="D11" s="1"/>
      <c r="E11" s="1"/>
      <c r="F11" s="1"/>
      <c r="G11" s="1"/>
      <c r="H11" s="2"/>
      <c r="I11" s="1"/>
      <c r="J11" s="1"/>
      <c r="K11" s="1"/>
    </row>
    <row r="12" spans="1:13" s="18" customFormat="1" ht="15.75">
      <c r="A12" s="26"/>
      <c r="B12" s="7"/>
      <c r="C12" s="8" t="s">
        <v>98</v>
      </c>
      <c r="D12" s="8"/>
      <c r="E12" s="8"/>
      <c r="F12" s="8"/>
      <c r="G12" s="8"/>
      <c r="H12" s="7"/>
      <c r="I12" s="8"/>
      <c r="J12" s="8"/>
      <c r="K12" s="8"/>
      <c r="L12" s="26"/>
      <c r="M12" s="26"/>
    </row>
    <row r="13" spans="1:13" s="18" customFormat="1" ht="15.75">
      <c r="A13" s="26"/>
      <c r="B13" s="7"/>
      <c r="C13" s="18" t="s">
        <v>30</v>
      </c>
      <c r="D13" s="8" t="s">
        <v>99</v>
      </c>
      <c r="E13" s="8"/>
      <c r="F13" s="8"/>
      <c r="G13" s="8"/>
      <c r="H13" s="7"/>
      <c r="I13" s="8"/>
      <c r="J13" s="8"/>
      <c r="K13" s="8"/>
      <c r="L13" s="26"/>
      <c r="M13" s="26"/>
    </row>
    <row r="14" spans="1:13" s="18" customFormat="1" ht="12.75">
      <c r="A14" s="26"/>
      <c r="C14" s="18" t="s">
        <v>31</v>
      </c>
      <c r="D14" s="18" t="s">
        <v>100</v>
      </c>
      <c r="K14" s="8"/>
      <c r="L14" s="26"/>
      <c r="M14" s="26"/>
    </row>
    <row r="15" spans="1:13" s="18" customFormat="1" ht="12.75">
      <c r="A15" s="26"/>
      <c r="C15" s="18" t="s">
        <v>79</v>
      </c>
      <c r="D15" s="18" t="s">
        <v>101</v>
      </c>
      <c r="K15" s="8"/>
      <c r="L15" s="26"/>
      <c r="M15" s="26"/>
    </row>
    <row r="16" spans="1:13" s="18" customFormat="1" ht="12.75">
      <c r="A16" s="26"/>
      <c r="C16" s="18" t="s">
        <v>80</v>
      </c>
      <c r="D16" s="18" t="s">
        <v>102</v>
      </c>
      <c r="K16" s="8"/>
      <c r="L16" s="26"/>
      <c r="M16" s="26"/>
    </row>
    <row r="17" spans="1:13" s="18" customFormat="1" ht="12.75">
      <c r="A17" s="26"/>
      <c r="C17" s="18" t="s">
        <v>70</v>
      </c>
      <c r="D17" s="27" t="s">
        <v>103</v>
      </c>
      <c r="K17" s="8"/>
      <c r="L17" s="26"/>
      <c r="M17" s="26"/>
    </row>
    <row r="18" spans="1:13" s="18" customFormat="1" ht="13.5" customHeight="1">
      <c r="A18" s="26"/>
      <c r="C18" s="18" t="s">
        <v>81</v>
      </c>
      <c r="D18" s="18" t="s">
        <v>127</v>
      </c>
      <c r="K18" s="8"/>
      <c r="L18" s="26"/>
      <c r="M18" s="26"/>
    </row>
    <row r="19" spans="1:13" s="18" customFormat="1" ht="12.75">
      <c r="A19" s="26"/>
      <c r="C19" s="18" t="s">
        <v>82</v>
      </c>
      <c r="D19" s="27" t="s">
        <v>138</v>
      </c>
      <c r="E19" s="27"/>
      <c r="F19" s="27"/>
      <c r="G19" s="27"/>
      <c r="H19" s="27"/>
      <c r="I19" s="27"/>
      <c r="J19" s="27"/>
      <c r="K19" s="27"/>
      <c r="L19" s="26"/>
      <c r="M19" s="26"/>
    </row>
    <row r="20" spans="1:13" s="18" customFormat="1" ht="12.75">
      <c r="A20" s="26"/>
      <c r="C20" s="18" t="s">
        <v>128</v>
      </c>
      <c r="D20" s="26" t="s">
        <v>104</v>
      </c>
      <c r="K20" s="8"/>
      <c r="L20" s="26"/>
      <c r="M20" s="26"/>
    </row>
    <row r="21" spans="1:13" s="18" customFormat="1" ht="12.75">
      <c r="A21" s="26"/>
      <c r="C21" s="18" t="s">
        <v>83</v>
      </c>
      <c r="D21" s="26" t="s">
        <v>85</v>
      </c>
      <c r="K21" s="8"/>
      <c r="L21" s="26"/>
      <c r="M21" s="26"/>
    </row>
    <row r="22" spans="1:13" s="18" customFormat="1" ht="12.75">
      <c r="A22" s="26"/>
      <c r="C22" s="18" t="s">
        <v>84</v>
      </c>
      <c r="D22" s="26" t="s">
        <v>95</v>
      </c>
      <c r="K22" s="8"/>
      <c r="L22" s="26"/>
      <c r="M22" s="26"/>
    </row>
    <row r="23" spans="1:13" s="18" customFormat="1" ht="12.75">
      <c r="A23" s="26"/>
      <c r="C23" s="18" t="s">
        <v>91</v>
      </c>
      <c r="D23" s="26" t="s">
        <v>96</v>
      </c>
      <c r="K23" s="8"/>
      <c r="L23" s="26"/>
      <c r="M23" s="26"/>
    </row>
    <row r="24" spans="1:13" s="18" customFormat="1" ht="12.75">
      <c r="A24" s="26"/>
      <c r="C24" s="18" t="s">
        <v>92</v>
      </c>
      <c r="D24" s="26" t="s">
        <v>89</v>
      </c>
      <c r="K24" s="8"/>
      <c r="L24" s="26"/>
      <c r="M24" s="26"/>
    </row>
    <row r="25" spans="1:13" s="18" customFormat="1" ht="12.75">
      <c r="A25" s="26"/>
      <c r="C25" s="18" t="s">
        <v>107</v>
      </c>
      <c r="D25" s="26" t="s">
        <v>110</v>
      </c>
      <c r="K25" s="8"/>
      <c r="L25" s="26"/>
      <c r="M25" s="26"/>
    </row>
    <row r="26" spans="1:13" s="18" customFormat="1" ht="12.75">
      <c r="A26" s="26"/>
      <c r="C26" s="18" t="s">
        <v>35</v>
      </c>
      <c r="D26" s="18" t="s">
        <v>47</v>
      </c>
      <c r="K26" s="8"/>
      <c r="L26" s="26"/>
      <c r="M26" s="26"/>
    </row>
    <row r="27" spans="1:13" s="18" customFormat="1" ht="12.75">
      <c r="A27" s="26"/>
      <c r="D27" s="18" t="s">
        <v>106</v>
      </c>
      <c r="K27" s="8"/>
      <c r="L27" s="26"/>
      <c r="M27" s="26"/>
    </row>
    <row r="28" spans="1:13" s="18" customFormat="1" ht="12.75">
      <c r="A28" s="26"/>
      <c r="D28" s="18" t="s">
        <v>105</v>
      </c>
      <c r="K28" s="8"/>
      <c r="L28" s="26"/>
      <c r="M28" s="26"/>
    </row>
    <row r="29" spans="1:13" s="18" customFormat="1" ht="12.75">
      <c r="A29" s="26"/>
      <c r="D29" s="18" t="s">
        <v>73</v>
      </c>
      <c r="K29" s="8"/>
      <c r="L29" s="26"/>
      <c r="M29" s="26"/>
    </row>
    <row r="30" spans="1:13" s="18" customFormat="1" ht="12.75">
      <c r="A30" s="26"/>
      <c r="D30" s="18" t="s">
        <v>74</v>
      </c>
      <c r="K30" s="8"/>
      <c r="L30" s="26"/>
      <c r="M30" s="26"/>
    </row>
    <row r="31" spans="1:13" s="18" customFormat="1" ht="12.75">
      <c r="A31" s="26"/>
      <c r="D31" s="18" t="s">
        <v>111</v>
      </c>
      <c r="K31" s="8"/>
      <c r="L31" s="26"/>
      <c r="M31" s="26"/>
    </row>
    <row r="32" spans="1:13" s="18" customFormat="1" ht="12.75">
      <c r="A32" s="26"/>
      <c r="D32" s="18" t="s">
        <v>113</v>
      </c>
      <c r="K32" s="8"/>
      <c r="L32" s="26"/>
      <c r="M32" s="26"/>
    </row>
    <row r="33" spans="2:11" ht="13.5" thickBot="1">
      <c r="B33" s="28"/>
      <c r="C33" s="28"/>
      <c r="D33" s="28"/>
      <c r="E33" s="28"/>
      <c r="F33" s="4"/>
      <c r="G33" s="28"/>
      <c r="H33" s="28"/>
      <c r="I33" s="28"/>
      <c r="J33" s="28"/>
      <c r="K33" s="28"/>
    </row>
    <row r="34" spans="1:11" ht="28.5" customHeight="1" thickTop="1">
      <c r="A34" s="29"/>
      <c r="B34" s="30" t="s">
        <v>3</v>
      </c>
      <c r="C34" s="31"/>
      <c r="D34" s="31"/>
      <c r="E34" s="31"/>
      <c r="F34" s="32"/>
      <c r="G34" s="33" t="s">
        <v>4</v>
      </c>
      <c r="H34" s="33"/>
      <c r="I34" s="34"/>
      <c r="J34" s="30" t="s">
        <v>32</v>
      </c>
      <c r="K34" s="35"/>
    </row>
    <row r="35" spans="1:11" ht="38.25">
      <c r="A35" s="36"/>
      <c r="B35" s="37" t="s">
        <v>5</v>
      </c>
      <c r="C35" s="38" t="s">
        <v>6</v>
      </c>
      <c r="D35" s="38" t="s">
        <v>7</v>
      </c>
      <c r="E35" s="39" t="s">
        <v>8</v>
      </c>
      <c r="F35" s="37" t="s">
        <v>9</v>
      </c>
      <c r="G35" s="38" t="s">
        <v>10</v>
      </c>
      <c r="H35" s="38" t="s">
        <v>11</v>
      </c>
      <c r="I35" s="39" t="s">
        <v>12</v>
      </c>
      <c r="J35" s="37" t="s">
        <v>13</v>
      </c>
      <c r="K35" s="40" t="s">
        <v>14</v>
      </c>
    </row>
    <row r="36" spans="1:11" ht="121.5" customHeight="1">
      <c r="A36" s="36"/>
      <c r="B36" s="41" t="s">
        <v>15</v>
      </c>
      <c r="C36" s="42" t="s">
        <v>16</v>
      </c>
      <c r="D36" s="42" t="s">
        <v>69</v>
      </c>
      <c r="E36" s="43" t="s">
        <v>17</v>
      </c>
      <c r="F36" s="41" t="s">
        <v>18</v>
      </c>
      <c r="G36" s="42" t="s">
        <v>19</v>
      </c>
      <c r="H36" s="42" t="s">
        <v>20</v>
      </c>
      <c r="I36" s="43" t="s">
        <v>21</v>
      </c>
      <c r="J36" s="41" t="s">
        <v>22</v>
      </c>
      <c r="K36" s="44" t="s">
        <v>34</v>
      </c>
    </row>
    <row r="37" spans="1:11" ht="99.75" customHeight="1">
      <c r="A37" s="45"/>
      <c r="B37" s="46" t="s">
        <v>86</v>
      </c>
      <c r="C37" s="47" t="s">
        <v>90</v>
      </c>
      <c r="D37" s="47" t="s">
        <v>56</v>
      </c>
      <c r="E37" s="48" t="s">
        <v>49</v>
      </c>
      <c r="F37" s="49" t="s">
        <v>24</v>
      </c>
      <c r="G37" s="50" t="s">
        <v>25</v>
      </c>
      <c r="H37" s="51" t="s">
        <v>25</v>
      </c>
      <c r="I37" s="52" t="s">
        <v>108</v>
      </c>
      <c r="J37" s="46" t="s">
        <v>109</v>
      </c>
      <c r="K37" s="53" t="s">
        <v>24</v>
      </c>
    </row>
    <row r="38" spans="1:11" ht="99.75" customHeight="1">
      <c r="A38" s="45"/>
      <c r="B38" s="46" t="s">
        <v>36</v>
      </c>
      <c r="C38" s="47" t="s">
        <v>77</v>
      </c>
      <c r="D38" s="47" t="s">
        <v>56</v>
      </c>
      <c r="E38" s="48" t="s">
        <v>71</v>
      </c>
      <c r="F38" s="49" t="s">
        <v>25</v>
      </c>
      <c r="G38" s="50" t="s">
        <v>26</v>
      </c>
      <c r="H38" s="51" t="s">
        <v>25</v>
      </c>
      <c r="I38" s="52" t="s">
        <v>112</v>
      </c>
      <c r="J38" s="46" t="s">
        <v>125</v>
      </c>
      <c r="K38" s="53" t="s">
        <v>24</v>
      </c>
    </row>
    <row r="39" spans="1:11" ht="182.25" customHeight="1">
      <c r="A39" s="45"/>
      <c r="B39" s="46" t="s">
        <v>36</v>
      </c>
      <c r="C39" s="47" t="s">
        <v>38</v>
      </c>
      <c r="D39" s="47" t="s">
        <v>37</v>
      </c>
      <c r="E39" s="48" t="s">
        <v>49</v>
      </c>
      <c r="F39" s="49" t="s">
        <v>25</v>
      </c>
      <c r="G39" s="50" t="s">
        <v>25</v>
      </c>
      <c r="H39" s="51" t="s">
        <v>25</v>
      </c>
      <c r="I39" s="52" t="s">
        <v>126</v>
      </c>
      <c r="J39" s="54" t="s">
        <v>114</v>
      </c>
      <c r="K39" s="53" t="s">
        <v>24</v>
      </c>
    </row>
    <row r="40" spans="1:11" ht="130.5" customHeight="1">
      <c r="A40" s="45"/>
      <c r="B40" s="46" t="s">
        <v>36</v>
      </c>
      <c r="C40" s="47" t="s">
        <v>60</v>
      </c>
      <c r="D40" s="47" t="s">
        <v>52</v>
      </c>
      <c r="E40" s="48" t="s">
        <v>53</v>
      </c>
      <c r="F40" s="49" t="s">
        <v>25</v>
      </c>
      <c r="G40" s="50" t="s">
        <v>24</v>
      </c>
      <c r="H40" s="51" t="s">
        <v>25</v>
      </c>
      <c r="I40" s="52" t="s">
        <v>97</v>
      </c>
      <c r="J40" s="46" t="s">
        <v>122</v>
      </c>
      <c r="K40" s="53" t="s">
        <v>24</v>
      </c>
    </row>
    <row r="41" spans="1:11" ht="156" customHeight="1">
      <c r="A41" s="45"/>
      <c r="B41" s="46" t="s">
        <v>65</v>
      </c>
      <c r="C41" s="47" t="s">
        <v>72</v>
      </c>
      <c r="D41" s="47" t="s">
        <v>50</v>
      </c>
      <c r="E41" s="48" t="s">
        <v>44</v>
      </c>
      <c r="F41" s="49" t="s">
        <v>24</v>
      </c>
      <c r="G41" s="50" t="s">
        <v>25</v>
      </c>
      <c r="H41" s="51" t="s">
        <v>24</v>
      </c>
      <c r="I41" s="52" t="s">
        <v>115</v>
      </c>
      <c r="J41" s="46" t="s">
        <v>123</v>
      </c>
      <c r="K41" s="53" t="s">
        <v>24</v>
      </c>
    </row>
    <row r="42" spans="1:11" ht="118.5" customHeight="1">
      <c r="A42" s="45"/>
      <c r="B42" s="46" t="s">
        <v>54</v>
      </c>
      <c r="C42" s="47" t="s">
        <v>61</v>
      </c>
      <c r="D42" s="47" t="s">
        <v>66</v>
      </c>
      <c r="E42" s="48" t="s">
        <v>62</v>
      </c>
      <c r="F42" s="49" t="s">
        <v>25</v>
      </c>
      <c r="G42" s="50" t="s">
        <v>26</v>
      </c>
      <c r="H42" s="51" t="s">
        <v>25</v>
      </c>
      <c r="I42" s="52" t="s">
        <v>117</v>
      </c>
      <c r="J42" s="46" t="s">
        <v>124</v>
      </c>
      <c r="K42" s="53" t="s">
        <v>24</v>
      </c>
    </row>
    <row r="43" spans="1:11" ht="118.5" customHeight="1">
      <c r="A43" s="45"/>
      <c r="B43" s="46" t="s">
        <v>54</v>
      </c>
      <c r="C43" s="47" t="s">
        <v>87</v>
      </c>
      <c r="D43" s="47" t="s">
        <v>66</v>
      </c>
      <c r="E43" s="48" t="s">
        <v>78</v>
      </c>
      <c r="F43" s="49" t="s">
        <v>24</v>
      </c>
      <c r="G43" s="50" t="s">
        <v>26</v>
      </c>
      <c r="H43" s="51" t="s">
        <v>25</v>
      </c>
      <c r="I43" s="52" t="s">
        <v>116</v>
      </c>
      <c r="J43" s="46" t="s">
        <v>121</v>
      </c>
      <c r="K43" s="53" t="s">
        <v>24</v>
      </c>
    </row>
    <row r="44" spans="1:11" ht="98.25" customHeight="1">
      <c r="A44" s="45"/>
      <c r="B44" s="46" t="s">
        <v>43</v>
      </c>
      <c r="C44" s="47" t="s">
        <v>63</v>
      </c>
      <c r="D44" s="47" t="s">
        <v>67</v>
      </c>
      <c r="E44" s="48" t="s">
        <v>64</v>
      </c>
      <c r="F44" s="49" t="s">
        <v>24</v>
      </c>
      <c r="G44" s="50" t="s">
        <v>25</v>
      </c>
      <c r="H44" s="51" t="s">
        <v>25</v>
      </c>
      <c r="I44" s="52" t="s">
        <v>48</v>
      </c>
      <c r="J44" s="46" t="s">
        <v>76</v>
      </c>
      <c r="K44" s="53" t="s">
        <v>24</v>
      </c>
    </row>
    <row r="45" spans="1:11" s="18" customFormat="1" ht="140.25" customHeight="1">
      <c r="A45" s="55"/>
      <c r="B45" s="46" t="s">
        <v>118</v>
      </c>
      <c r="C45" s="47" t="s">
        <v>119</v>
      </c>
      <c r="D45" s="47" t="s">
        <v>134</v>
      </c>
      <c r="E45" s="48" t="s">
        <v>39</v>
      </c>
      <c r="F45" s="49" t="s">
        <v>24</v>
      </c>
      <c r="G45" s="50" t="s">
        <v>25</v>
      </c>
      <c r="H45" s="51" t="s">
        <v>25</v>
      </c>
      <c r="I45" s="52" t="s">
        <v>120</v>
      </c>
      <c r="J45" s="56" t="s">
        <v>132</v>
      </c>
      <c r="K45" s="53" t="s">
        <v>24</v>
      </c>
    </row>
    <row r="46" spans="1:11" s="18" customFormat="1" ht="114.75" customHeight="1">
      <c r="A46" s="55"/>
      <c r="B46" s="46" t="s">
        <v>118</v>
      </c>
      <c r="C46" s="47" t="s">
        <v>48</v>
      </c>
      <c r="D46" s="47" t="s">
        <v>68</v>
      </c>
      <c r="E46" s="48" t="s">
        <v>59</v>
      </c>
      <c r="F46" s="49" t="s">
        <v>24</v>
      </c>
      <c r="G46" s="50" t="s">
        <v>25</v>
      </c>
      <c r="H46" s="51" t="s">
        <v>25</v>
      </c>
      <c r="I46" s="52" t="s">
        <v>55</v>
      </c>
      <c r="J46" s="46" t="s">
        <v>133</v>
      </c>
      <c r="K46" s="53" t="s">
        <v>24</v>
      </c>
    </row>
    <row r="47" spans="1:11" ht="87" customHeight="1">
      <c r="A47" s="45"/>
      <c r="B47" s="57" t="s">
        <v>45</v>
      </c>
      <c r="C47" s="58" t="s">
        <v>55</v>
      </c>
      <c r="D47" s="58" t="s">
        <v>46</v>
      </c>
      <c r="E47" s="59" t="s">
        <v>57</v>
      </c>
      <c r="F47" s="60" t="s">
        <v>24</v>
      </c>
      <c r="G47" s="61" t="s">
        <v>25</v>
      </c>
      <c r="H47" s="62" t="s">
        <v>25</v>
      </c>
      <c r="I47" s="63" t="s">
        <v>93</v>
      </c>
      <c r="J47" s="57" t="s">
        <v>55</v>
      </c>
      <c r="K47" s="64" t="s">
        <v>24</v>
      </c>
    </row>
    <row r="48" spans="1:11" ht="144" customHeight="1">
      <c r="A48" s="45"/>
      <c r="B48" s="65" t="s">
        <v>40</v>
      </c>
      <c r="C48" s="66" t="s">
        <v>55</v>
      </c>
      <c r="D48" s="66" t="s">
        <v>58</v>
      </c>
      <c r="E48" s="67" t="s">
        <v>51</v>
      </c>
      <c r="F48" s="68" t="s">
        <v>24</v>
      </c>
      <c r="G48" s="69" t="s">
        <v>25</v>
      </c>
      <c r="H48" s="70" t="s">
        <v>25</v>
      </c>
      <c r="I48" s="71" t="s">
        <v>120</v>
      </c>
      <c r="J48" s="72" t="s">
        <v>135</v>
      </c>
      <c r="K48" s="73" t="s">
        <v>24</v>
      </c>
    </row>
    <row r="49" spans="1:11" ht="209.25" customHeight="1" thickBot="1">
      <c r="A49" s="45"/>
      <c r="B49" s="74" t="s">
        <v>88</v>
      </c>
      <c r="C49" s="75" t="s">
        <v>94</v>
      </c>
      <c r="D49" s="76" t="s">
        <v>75</v>
      </c>
      <c r="E49" s="77" t="s">
        <v>41</v>
      </c>
      <c r="F49" s="78" t="s">
        <v>25</v>
      </c>
      <c r="G49" s="79" t="s">
        <v>25</v>
      </c>
      <c r="H49" s="80" t="s">
        <v>25</v>
      </c>
      <c r="I49" s="81" t="s">
        <v>136</v>
      </c>
      <c r="J49" s="82" t="s">
        <v>137</v>
      </c>
      <c r="K49" s="83" t="s">
        <v>24</v>
      </c>
    </row>
    <row r="50" spans="1:11" ht="13.5" thickTop="1">
      <c r="A50" s="84"/>
      <c r="B50" s="36"/>
      <c r="C50" s="85"/>
      <c r="D50" s="85"/>
      <c r="E50" s="85"/>
      <c r="F50" s="86"/>
      <c r="G50" s="86"/>
      <c r="H50" s="86"/>
      <c r="I50" s="86"/>
      <c r="J50" s="36"/>
      <c r="K50" s="85"/>
    </row>
    <row r="51" spans="1:11" ht="15.75">
      <c r="A51" s="84"/>
      <c r="B51" s="6" t="s">
        <v>27</v>
      </c>
      <c r="C51" s="4" t="s">
        <v>28</v>
      </c>
      <c r="D51" s="4"/>
      <c r="E51" s="4"/>
      <c r="F51" s="4"/>
      <c r="G51" s="4"/>
      <c r="H51" s="3"/>
      <c r="I51" s="4"/>
      <c r="J51" s="4"/>
      <c r="K51" s="36"/>
    </row>
    <row r="52" spans="1:11" ht="15.75">
      <c r="A52" s="84"/>
      <c r="B52" s="5"/>
      <c r="C52" s="4" t="s">
        <v>29</v>
      </c>
      <c r="D52" s="4"/>
      <c r="E52" s="4"/>
      <c r="F52" s="4"/>
      <c r="G52" s="4"/>
      <c r="H52" s="3"/>
      <c r="I52" s="4"/>
      <c r="J52" s="4"/>
      <c r="K52" s="36"/>
    </row>
    <row r="53" spans="1:11" ht="15.75">
      <c r="A53" s="84"/>
      <c r="B53" s="5"/>
      <c r="C53" s="4"/>
      <c r="D53" s="4"/>
      <c r="E53" s="4"/>
      <c r="F53" s="4"/>
      <c r="G53" s="4"/>
      <c r="H53" s="3"/>
      <c r="I53" s="4"/>
      <c r="J53" s="4"/>
      <c r="K53" s="36"/>
    </row>
    <row r="54" spans="1:11" ht="15.75" hidden="1">
      <c r="A54" s="84"/>
      <c r="B54" s="5"/>
      <c r="C54" s="4"/>
      <c r="D54" s="4"/>
      <c r="E54" s="4"/>
      <c r="F54" s="4"/>
      <c r="G54" s="4"/>
      <c r="H54" s="3"/>
      <c r="I54" s="4"/>
      <c r="J54" s="4"/>
      <c r="K54" s="36"/>
    </row>
    <row r="55" spans="1:11" ht="12.75" hidden="1">
      <c r="A55" s="84"/>
      <c r="B55" s="36"/>
      <c r="C55" s="36"/>
      <c r="D55" s="36"/>
      <c r="E55" s="36"/>
      <c r="F55" s="4"/>
      <c r="G55" s="4"/>
      <c r="H55" s="4"/>
      <c r="I55" s="4"/>
      <c r="J55" s="36"/>
      <c r="K55" s="36"/>
    </row>
    <row r="56" spans="1:11" ht="12.75" hidden="1">
      <c r="A56" s="84"/>
      <c r="B56" s="36"/>
      <c r="C56" s="87" t="s">
        <v>23</v>
      </c>
      <c r="D56" s="87" t="s">
        <v>24</v>
      </c>
      <c r="E56" s="87" t="s">
        <v>25</v>
      </c>
      <c r="F56" s="87" t="s">
        <v>26</v>
      </c>
      <c r="G56" s="4"/>
      <c r="H56" s="4"/>
      <c r="I56" s="4"/>
      <c r="J56" s="36"/>
      <c r="K56" s="36"/>
    </row>
    <row r="57" spans="1:11" ht="12.75" hidden="1">
      <c r="A57" s="84"/>
      <c r="B57" s="5" t="s">
        <v>26</v>
      </c>
      <c r="C57" s="88">
        <v>4</v>
      </c>
      <c r="D57" s="89">
        <v>8</v>
      </c>
      <c r="E57" s="90">
        <v>12</v>
      </c>
      <c r="F57" s="91">
        <v>16</v>
      </c>
      <c r="G57" s="4"/>
      <c r="H57" s="4"/>
      <c r="I57" s="4"/>
      <c r="J57" s="36"/>
      <c r="K57" s="36"/>
    </row>
    <row r="58" spans="1:11" ht="12.75" hidden="1">
      <c r="A58" s="84"/>
      <c r="B58" s="5" t="s">
        <v>25</v>
      </c>
      <c r="C58" s="88">
        <v>3</v>
      </c>
      <c r="D58" s="89">
        <v>6</v>
      </c>
      <c r="E58" s="92">
        <v>9</v>
      </c>
      <c r="F58" s="91">
        <v>12</v>
      </c>
      <c r="G58" s="4"/>
      <c r="H58" s="4"/>
      <c r="I58" s="4"/>
      <c r="J58" s="36"/>
      <c r="K58" s="36"/>
    </row>
    <row r="59" spans="1:11" ht="12.75" hidden="1">
      <c r="A59" s="84"/>
      <c r="B59" s="5" t="s">
        <v>24</v>
      </c>
      <c r="C59" s="88">
        <v>2</v>
      </c>
      <c r="D59" s="88">
        <v>4</v>
      </c>
      <c r="E59" s="92">
        <v>6</v>
      </c>
      <c r="F59" s="89">
        <v>8</v>
      </c>
      <c r="G59" s="4"/>
      <c r="H59" s="4"/>
      <c r="I59" s="4"/>
      <c r="J59" s="36"/>
      <c r="K59" s="36"/>
    </row>
    <row r="60" spans="1:11" ht="12.75" hidden="1">
      <c r="A60" s="84"/>
      <c r="B60" s="5" t="s">
        <v>23</v>
      </c>
      <c r="C60" s="88">
        <v>1</v>
      </c>
      <c r="D60" s="88">
        <v>2</v>
      </c>
      <c r="E60" s="93">
        <v>3</v>
      </c>
      <c r="F60" s="88">
        <v>4</v>
      </c>
      <c r="G60" s="4"/>
      <c r="H60" s="4"/>
      <c r="I60" s="4"/>
      <c r="J60" s="36"/>
      <c r="K60" s="36"/>
    </row>
    <row r="61" spans="1:11" ht="12.75" hidden="1">
      <c r="A61" s="84"/>
      <c r="B61" s="28"/>
      <c r="C61" s="4"/>
      <c r="D61" s="4"/>
      <c r="E61" s="28"/>
      <c r="F61" s="4"/>
      <c r="G61" s="4"/>
      <c r="H61" s="4"/>
      <c r="I61" s="4"/>
      <c r="J61" s="36"/>
      <c r="K61" s="36"/>
    </row>
    <row r="62" spans="1:11" ht="12.75" hidden="1">
      <c r="A62" s="84"/>
      <c r="B62" s="36"/>
      <c r="C62" s="36"/>
      <c r="D62" s="36"/>
      <c r="E62" s="36"/>
      <c r="F62" s="4"/>
      <c r="G62" s="4"/>
      <c r="H62" s="4"/>
      <c r="I62" s="4"/>
      <c r="J62" s="36"/>
      <c r="K62" s="36"/>
    </row>
    <row r="63" spans="1:11" ht="12.75" hidden="1">
      <c r="A63" s="84"/>
      <c r="B63" s="36"/>
      <c r="C63" s="36"/>
      <c r="D63" s="36"/>
      <c r="E63" s="36"/>
      <c r="F63" s="4"/>
      <c r="G63" s="4"/>
      <c r="H63" s="4"/>
      <c r="I63" s="4"/>
      <c r="J63" s="36"/>
      <c r="K63" s="36"/>
    </row>
    <row r="64" spans="1:11" ht="12.75" hidden="1">
      <c r="A64" s="84"/>
      <c r="B64" s="36"/>
      <c r="C64" s="36"/>
      <c r="D64" s="36"/>
      <c r="E64" s="36"/>
      <c r="F64" s="4" t="s">
        <v>23</v>
      </c>
      <c r="G64" s="4"/>
      <c r="H64" s="94" t="e">
        <f>IF(#REF!="",0,IF(#REF!="Very low",1,IF(#REF!="Low",2,IF(#REF!="Medium",3,IF(#REF!="High",4,F47)))))</f>
        <v>#REF!</v>
      </c>
      <c r="I64" s="94" t="e">
        <f>IF(#REF!="",0,IF(#REF!="Very low",1,IF(#REF!="Low",2,IF(#REF!="Medium",3,IF(#REF!="High",4,G47)))))</f>
        <v>#REF!</v>
      </c>
      <c r="J64" s="95" t="e">
        <f>IF(H64*I64=0,"",IF(H64*I64&gt;0.5,H64*I64))</f>
        <v>#REF!</v>
      </c>
      <c r="K64" s="36" t="e">
        <f>IF(J64="","",IF(J64&lt;5,"Low",IF(J64&lt;11,"Medium",IF(J64&gt;11,"High"))))</f>
        <v>#REF!</v>
      </c>
    </row>
    <row r="65" spans="1:11" ht="12.75" hidden="1">
      <c r="A65" s="84"/>
      <c r="B65" s="36"/>
      <c r="C65" s="36"/>
      <c r="D65" s="36"/>
      <c r="E65" s="36"/>
      <c r="F65" s="4" t="s">
        <v>24</v>
      </c>
      <c r="G65" s="4"/>
      <c r="H65" s="94">
        <f>IF(F47="",0,IF(F47="Very low",1,IF(F47="Low",2,IF(F47="Medium",3,IF(F47="High",4,#REF!)))))</f>
        <v>2</v>
      </c>
      <c r="I65" s="94">
        <f>IF(G47="",0,IF(G47="Very low",1,IF(G47="Low",2,IF(G47="Medium",3,IF(G47="High",4,#REF!)))))</f>
        <v>3</v>
      </c>
      <c r="J65" s="95">
        <f aca="true" t="shared" si="0" ref="J65:J83">IF(H65*I65=0,"",IF(H65*I65&gt;0.5,H65*I65))</f>
        <v>6</v>
      </c>
      <c r="K65" s="36" t="str">
        <f aca="true" t="shared" si="1" ref="K65:K83">IF(J65="","",IF(J65&lt;5,"Low",IF(J65&lt;11,"Medium",IF(J65&gt;11,"High"))))</f>
        <v>Medium</v>
      </c>
    </row>
    <row r="66" spans="1:11" ht="12.75" hidden="1">
      <c r="A66" s="84"/>
      <c r="B66" s="36"/>
      <c r="C66" s="36"/>
      <c r="D66" s="36"/>
      <c r="E66" s="36"/>
      <c r="F66" s="4" t="s">
        <v>25</v>
      </c>
      <c r="G66" s="4"/>
      <c r="H66" s="94" t="e">
        <f>IF(#REF!="",0,IF(#REF!="Very low",1,IF(#REF!="Low",2,IF(#REF!="Medium",3,IF(#REF!="High",4,#REF!)))))</f>
        <v>#REF!</v>
      </c>
      <c r="I66" s="94" t="e">
        <f>IF(#REF!="",0,IF(#REF!="Very low",1,IF(#REF!="Low",2,IF(#REF!="Medium",3,IF(#REF!="High",4,#REF!)))))</f>
        <v>#REF!</v>
      </c>
      <c r="J66" s="95" t="e">
        <f t="shared" si="0"/>
        <v>#REF!</v>
      </c>
      <c r="K66" s="36" t="e">
        <f t="shared" si="1"/>
        <v>#REF!</v>
      </c>
    </row>
    <row r="67" spans="1:11" ht="12.75" hidden="1">
      <c r="A67" s="84"/>
      <c r="B67" s="36"/>
      <c r="C67" s="36"/>
      <c r="D67" s="36"/>
      <c r="E67" s="36"/>
      <c r="F67" s="4" t="s">
        <v>26</v>
      </c>
      <c r="G67" s="4"/>
      <c r="H67" s="94" t="e">
        <f>IF(#REF!="",0,IF(#REF!="Very low",1,IF(#REF!="Low",2,IF(#REF!="Medium",3,IF(#REF!="High",4,F37)))))</f>
        <v>#REF!</v>
      </c>
      <c r="I67" s="94" t="e">
        <f>IF(#REF!="",0,IF(#REF!="Very low",1,IF(#REF!="Low",2,IF(#REF!="Medium",3,IF(#REF!="High",4,G37)))))</f>
        <v>#REF!</v>
      </c>
      <c r="J67" s="95" t="e">
        <f t="shared" si="0"/>
        <v>#REF!</v>
      </c>
      <c r="K67" s="36" t="e">
        <f t="shared" si="1"/>
        <v>#REF!</v>
      </c>
    </row>
    <row r="68" spans="1:11" ht="12.75" hidden="1">
      <c r="A68" s="84"/>
      <c r="B68" s="36"/>
      <c r="C68" s="36"/>
      <c r="D68" s="36"/>
      <c r="E68" s="36"/>
      <c r="F68" s="4"/>
      <c r="G68" s="4"/>
      <c r="H68" s="94">
        <f>IF(F37="",0,IF(F37="Very low",1,IF(F37="Low",2,IF(F37="Medium",3,IF(F37="High",4,#REF!)))))</f>
        <v>2</v>
      </c>
      <c r="I68" s="94">
        <f>IF(G37="",0,IF(G37="Very low",1,IF(G37="Low",2,IF(G37="Medium",3,IF(G37="High",4,#REF!)))))</f>
        <v>3</v>
      </c>
      <c r="J68" s="95">
        <f t="shared" si="0"/>
        <v>6</v>
      </c>
      <c r="K68" s="36" t="str">
        <f t="shared" si="1"/>
        <v>Medium</v>
      </c>
    </row>
    <row r="69" spans="1:11" ht="12.75" hidden="1">
      <c r="A69" s="84"/>
      <c r="B69" s="36"/>
      <c r="C69" s="36"/>
      <c r="D69" s="36"/>
      <c r="E69" s="36"/>
      <c r="F69" s="4"/>
      <c r="G69" s="4"/>
      <c r="H69" s="94" t="e">
        <f>IF(#REF!="",0,IF(#REF!="Very low",1,IF(#REF!="Low",2,IF(#REF!="Medium",3,IF(#REF!="High",4,#REF!)))))</f>
        <v>#REF!</v>
      </c>
      <c r="I69" s="94" t="e">
        <f>IF(#REF!="",0,IF(#REF!="Very low",1,IF(#REF!="Low",2,IF(#REF!="Medium",3,IF(#REF!="High",4,#REF!)))))</f>
        <v>#REF!</v>
      </c>
      <c r="J69" s="95" t="e">
        <f t="shared" si="0"/>
        <v>#REF!</v>
      </c>
      <c r="K69" s="36" t="e">
        <f t="shared" si="1"/>
        <v>#REF!</v>
      </c>
    </row>
    <row r="70" spans="1:11" ht="12.75" hidden="1">
      <c r="A70" s="84"/>
      <c r="B70" s="36"/>
      <c r="C70" s="36"/>
      <c r="D70" s="36"/>
      <c r="E70" s="36"/>
      <c r="F70" s="4"/>
      <c r="G70" s="4"/>
      <c r="H70" s="94" t="e">
        <f>IF(#REF!="",0,IF(#REF!="Very low",1,IF(#REF!="Low",2,IF(#REF!="Medium",3,IF(#REF!="High",4,F39)))))</f>
        <v>#REF!</v>
      </c>
      <c r="I70" s="94" t="e">
        <f>IF(#REF!="",0,IF(#REF!="Very low",1,IF(#REF!="Low",2,IF(#REF!="Medium",3,IF(#REF!="High",4,G39)))))</f>
        <v>#REF!</v>
      </c>
      <c r="J70" s="95" t="e">
        <f t="shared" si="0"/>
        <v>#REF!</v>
      </c>
      <c r="K70" s="36" t="e">
        <f t="shared" si="1"/>
        <v>#REF!</v>
      </c>
    </row>
    <row r="71" spans="1:11" ht="12.75" hidden="1">
      <c r="A71" s="84"/>
      <c r="B71" s="36"/>
      <c r="C71" s="36"/>
      <c r="D71" s="36"/>
      <c r="E71" s="36"/>
      <c r="F71" s="4"/>
      <c r="G71" s="4"/>
      <c r="H71" s="94">
        <f>IF(F39="",0,IF(F39="Very low",1,IF(F39="Low",2,IF(F39="Medium",3,IF(F39="High",4,#REF!)))))</f>
        <v>3</v>
      </c>
      <c r="I71" s="94">
        <f>IF(G39="",0,IF(G39="Very low",1,IF(G39="Low",2,IF(G39="Medium",3,IF(G39="High",4,#REF!)))))</f>
        <v>3</v>
      </c>
      <c r="J71" s="95">
        <f t="shared" si="0"/>
        <v>9</v>
      </c>
      <c r="K71" s="36" t="str">
        <f t="shared" si="1"/>
        <v>Medium</v>
      </c>
    </row>
    <row r="72" spans="1:11" ht="12.75" hidden="1">
      <c r="A72" s="84"/>
      <c r="B72" s="36"/>
      <c r="C72" s="4" t="s">
        <v>23</v>
      </c>
      <c r="D72" s="4" t="s">
        <v>24</v>
      </c>
      <c r="E72" s="4" t="s">
        <v>25</v>
      </c>
      <c r="F72" s="4" t="s">
        <v>26</v>
      </c>
      <c r="G72" s="4"/>
      <c r="H72" s="94" t="e">
        <f>IF(#REF!="",0,IF(#REF!="Very low",1,IF(#REF!="Low",2,IF(#REF!="Medium",3,IF(#REF!="High",4,#REF!)))))</f>
        <v>#REF!</v>
      </c>
      <c r="I72" s="94" t="e">
        <f>IF(#REF!="",0,IF(#REF!="Very low",1,IF(#REF!="Low",2,IF(#REF!="Medium",3,IF(#REF!="High",4,#REF!)))))</f>
        <v>#REF!</v>
      </c>
      <c r="J72" s="95" t="e">
        <f t="shared" si="0"/>
        <v>#REF!</v>
      </c>
      <c r="K72" s="36" t="e">
        <f t="shared" si="1"/>
        <v>#REF!</v>
      </c>
    </row>
    <row r="73" spans="1:11" ht="12.75" hidden="1">
      <c r="A73" s="84"/>
      <c r="B73" s="4" t="s">
        <v>23</v>
      </c>
      <c r="C73" s="88">
        <v>1</v>
      </c>
      <c r="D73" s="88">
        <v>2</v>
      </c>
      <c r="E73" s="93">
        <v>3</v>
      </c>
      <c r="F73" s="88">
        <v>4</v>
      </c>
      <c r="G73" s="4"/>
      <c r="H73" s="94" t="e">
        <f>IF(#REF!="",0,IF(#REF!="Very low",1,IF(#REF!="Low",2,IF(#REF!="Medium",3,IF(#REF!="High",4,#REF!)))))</f>
        <v>#REF!</v>
      </c>
      <c r="I73" s="94" t="e">
        <f>IF(#REF!="",0,IF(#REF!="Very low",1,IF(#REF!="Low",2,IF(#REF!="Medium",3,IF(#REF!="High",4,#REF!)))))</f>
        <v>#REF!</v>
      </c>
      <c r="J73" s="95" t="e">
        <f t="shared" si="0"/>
        <v>#REF!</v>
      </c>
      <c r="K73" s="36" t="e">
        <f t="shared" si="1"/>
        <v>#REF!</v>
      </c>
    </row>
    <row r="74" spans="1:11" ht="12.75" hidden="1">
      <c r="A74" s="84"/>
      <c r="B74" s="4" t="s">
        <v>24</v>
      </c>
      <c r="C74" s="88">
        <v>2</v>
      </c>
      <c r="D74" s="88">
        <v>4</v>
      </c>
      <c r="E74" s="92">
        <v>6</v>
      </c>
      <c r="F74" s="89">
        <v>8</v>
      </c>
      <c r="G74" s="4"/>
      <c r="H74" s="94" t="e">
        <f>IF(#REF!="",0,IF(#REF!="Very low",1,IF(#REF!="Low",2,IF(#REF!="Medium",3,IF(#REF!="High",4,#REF!)))))</f>
        <v>#REF!</v>
      </c>
      <c r="I74" s="94" t="e">
        <f>IF(#REF!="",0,IF(#REF!="Very low",1,IF(#REF!="Low",2,IF(#REF!="Medium",3,IF(#REF!="High",4,#REF!)))))</f>
        <v>#REF!</v>
      </c>
      <c r="J74" s="95" t="e">
        <f t="shared" si="0"/>
        <v>#REF!</v>
      </c>
      <c r="K74" s="36" t="e">
        <f t="shared" si="1"/>
        <v>#REF!</v>
      </c>
    </row>
    <row r="75" spans="1:11" ht="12.75" hidden="1">
      <c r="A75" s="84"/>
      <c r="B75" s="4" t="s">
        <v>25</v>
      </c>
      <c r="C75" s="88">
        <v>3</v>
      </c>
      <c r="D75" s="89">
        <v>6</v>
      </c>
      <c r="E75" s="92">
        <v>9</v>
      </c>
      <c r="F75" s="91">
        <v>12</v>
      </c>
      <c r="G75" s="4"/>
      <c r="H75" s="94" t="e">
        <f>IF(#REF!="",0,IF(#REF!="Very low",1,IF(#REF!="Low",2,IF(#REF!="Medium",3,IF(#REF!="High",4,#REF!)))))</f>
        <v>#REF!</v>
      </c>
      <c r="I75" s="94" t="e">
        <f>IF(#REF!="",0,IF(#REF!="Very low",1,IF(#REF!="Low",2,IF(#REF!="Medium",3,IF(#REF!="High",4,#REF!)))))</f>
        <v>#REF!</v>
      </c>
      <c r="J75" s="95" t="e">
        <f t="shared" si="0"/>
        <v>#REF!</v>
      </c>
      <c r="K75" s="36" t="e">
        <f t="shared" si="1"/>
        <v>#REF!</v>
      </c>
    </row>
    <row r="76" spans="1:11" ht="12.75" hidden="1">
      <c r="A76" s="84"/>
      <c r="B76" s="4" t="s">
        <v>26</v>
      </c>
      <c r="C76" s="88">
        <v>4</v>
      </c>
      <c r="D76" s="89">
        <v>8</v>
      </c>
      <c r="E76" s="90">
        <v>12</v>
      </c>
      <c r="F76" s="91">
        <v>16</v>
      </c>
      <c r="G76" s="4"/>
      <c r="H76" s="94" t="e">
        <f>IF(#REF!="",0,IF(#REF!="Very low",1,IF(#REF!="Low",2,IF(#REF!="Medium",3,IF(#REF!="High",4,#REF!)))))</f>
        <v>#REF!</v>
      </c>
      <c r="I76" s="94" t="e">
        <f>IF(#REF!="",0,IF(#REF!="Very low",1,IF(#REF!="Low",2,IF(#REF!="Medium",3,IF(#REF!="High",4,#REF!)))))</f>
        <v>#REF!</v>
      </c>
      <c r="J76" s="95" t="e">
        <f t="shared" si="0"/>
        <v>#REF!</v>
      </c>
      <c r="K76" s="36" t="e">
        <f t="shared" si="1"/>
        <v>#REF!</v>
      </c>
    </row>
    <row r="77" spans="1:11" ht="12.75" hidden="1">
      <c r="A77" s="84"/>
      <c r="B77" s="4"/>
      <c r="C77" s="4"/>
      <c r="D77" s="4"/>
      <c r="F77" s="4"/>
      <c r="G77" s="4"/>
      <c r="H77" s="94" t="e">
        <f>IF(#REF!="",0,IF(#REF!="Very low",1,IF(#REF!="Low",2,IF(#REF!="Medium",3,IF(#REF!="High",4,#REF!)))))</f>
        <v>#REF!</v>
      </c>
      <c r="I77" s="94" t="e">
        <f>IF(#REF!="",0,IF(#REF!="Very low",1,IF(#REF!="Low",2,IF(#REF!="Medium",3,IF(#REF!="High",4,#REF!)))))</f>
        <v>#REF!</v>
      </c>
      <c r="J77" s="95" t="e">
        <f t="shared" si="0"/>
        <v>#REF!</v>
      </c>
      <c r="K77" s="36" t="e">
        <f t="shared" si="1"/>
        <v>#REF!</v>
      </c>
    </row>
    <row r="78" spans="1:11" ht="12.75" hidden="1">
      <c r="A78" s="84"/>
      <c r="B78" s="36"/>
      <c r="C78" s="36"/>
      <c r="D78" s="36"/>
      <c r="E78" s="36"/>
      <c r="F78" s="4"/>
      <c r="G78" s="4"/>
      <c r="H78" s="94" t="e">
        <f>IF(#REF!="",0,IF(#REF!="Very low",1,IF(#REF!="Low",2,IF(#REF!="Medium",3,IF(#REF!="High",4,#REF!)))))</f>
        <v>#REF!</v>
      </c>
      <c r="I78" s="94" t="e">
        <f>IF(#REF!="",0,IF(#REF!="Very low",1,IF(#REF!="Low",2,IF(#REF!="Medium",3,IF(#REF!="High",4,#REF!)))))</f>
        <v>#REF!</v>
      </c>
      <c r="J78" s="95" t="e">
        <f t="shared" si="0"/>
        <v>#REF!</v>
      </c>
      <c r="K78" s="36" t="e">
        <f t="shared" si="1"/>
        <v>#REF!</v>
      </c>
    </row>
    <row r="79" spans="1:11" ht="12.75" hidden="1">
      <c r="A79" s="84"/>
      <c r="B79" s="36"/>
      <c r="C79" s="36"/>
      <c r="D79" s="36"/>
      <c r="E79" s="36"/>
      <c r="F79" s="4"/>
      <c r="G79" s="4"/>
      <c r="H79" s="94" t="e">
        <f>IF(#REF!="",0,IF(#REF!="Very low",1,IF(#REF!="Low",2,IF(#REF!="Medium",3,IF(#REF!="High",4,#REF!)))))</f>
        <v>#REF!</v>
      </c>
      <c r="I79" s="94" t="e">
        <f>IF(#REF!="",0,IF(#REF!="Very low",1,IF(#REF!="Low",2,IF(#REF!="Medium",3,IF(#REF!="High",4,#REF!)))))</f>
        <v>#REF!</v>
      </c>
      <c r="J79" s="95" t="e">
        <f t="shared" si="0"/>
        <v>#REF!</v>
      </c>
      <c r="K79" s="36" t="e">
        <f t="shared" si="1"/>
        <v>#REF!</v>
      </c>
    </row>
    <row r="80" spans="1:11" ht="12.75" hidden="1">
      <c r="A80" s="84"/>
      <c r="B80" s="36"/>
      <c r="C80" s="36"/>
      <c r="D80" s="36"/>
      <c r="E80" s="36"/>
      <c r="F80" s="4"/>
      <c r="G80" s="4"/>
      <c r="H80" s="94" t="e">
        <f>IF(#REF!="",0,IF(#REF!="Very low",1,IF(#REF!="Low",2,IF(#REF!="Medium",3,IF(#REF!="High",4,#REF!)))))</f>
        <v>#REF!</v>
      </c>
      <c r="I80" s="94" t="e">
        <f>IF(#REF!="",0,IF(#REF!="Very low",1,IF(#REF!="Low",2,IF(#REF!="Medium",3,IF(#REF!="High",4,#REF!)))))</f>
        <v>#REF!</v>
      </c>
      <c r="J80" s="95" t="e">
        <f t="shared" si="0"/>
        <v>#REF!</v>
      </c>
      <c r="K80" s="36" t="e">
        <f t="shared" si="1"/>
        <v>#REF!</v>
      </c>
    </row>
    <row r="81" spans="1:11" ht="12.75" hidden="1">
      <c r="A81" s="84"/>
      <c r="B81" s="36"/>
      <c r="C81" s="36"/>
      <c r="D81" s="36"/>
      <c r="E81" s="36"/>
      <c r="F81" s="4"/>
      <c r="G81" s="4"/>
      <c r="H81" s="94" t="e">
        <f>IF(#REF!="",0,IF(#REF!="Very low",1,IF(#REF!="Low",2,IF(#REF!="Medium",3,IF(#REF!="High",4,#REF!)))))</f>
        <v>#REF!</v>
      </c>
      <c r="I81" s="94" t="e">
        <f>IF(#REF!="",0,IF(#REF!="Very low",1,IF(#REF!="Low",2,IF(#REF!="Medium",3,IF(#REF!="High",4,#REF!)))))</f>
        <v>#REF!</v>
      </c>
      <c r="J81" s="95" t="e">
        <f t="shared" si="0"/>
        <v>#REF!</v>
      </c>
      <c r="K81" s="36" t="e">
        <f t="shared" si="1"/>
        <v>#REF!</v>
      </c>
    </row>
    <row r="82" spans="1:11" ht="12.75" hidden="1">
      <c r="A82" s="84"/>
      <c r="B82" s="36"/>
      <c r="C82" s="36"/>
      <c r="D82" s="36"/>
      <c r="E82" s="36"/>
      <c r="F82" s="4"/>
      <c r="G82" s="4"/>
      <c r="H82" s="94" t="e">
        <f>IF(#REF!="",0,IF(#REF!="Very low",1,IF(#REF!="Low",2,IF(#REF!="Medium",3,IF(#REF!="High",4,#REF!)))))</f>
        <v>#REF!</v>
      </c>
      <c r="I82" s="94" t="e">
        <f>IF(#REF!="",0,IF(#REF!="Very low",1,IF(#REF!="Low",2,IF(#REF!="Medium",3,IF(#REF!="High",4,#REF!)))))</f>
        <v>#REF!</v>
      </c>
      <c r="J82" s="95" t="e">
        <f t="shared" si="0"/>
        <v>#REF!</v>
      </c>
      <c r="K82" s="36" t="e">
        <f t="shared" si="1"/>
        <v>#REF!</v>
      </c>
    </row>
    <row r="83" spans="1:11" ht="12.75" hidden="1">
      <c r="A83" s="84"/>
      <c r="B83" s="36"/>
      <c r="C83" s="36"/>
      <c r="D83" s="36"/>
      <c r="E83" s="36"/>
      <c r="F83" s="4"/>
      <c r="G83" s="4"/>
      <c r="H83" s="94" t="e">
        <f>IF(#REF!="",0,IF(#REF!="Very low",1,IF(#REF!="Low",2,IF(#REF!="Medium",3,IF(#REF!="High",4,F50)))))</f>
        <v>#REF!</v>
      </c>
      <c r="I83" s="94" t="e">
        <f>IF(#REF!="",0,IF(#REF!="Very low",1,IF(#REF!="Low",2,IF(#REF!="Medium",3,IF(#REF!="High",4,G50)))))</f>
        <v>#REF!</v>
      </c>
      <c r="J83" s="95" t="e">
        <f t="shared" si="0"/>
        <v>#REF!</v>
      </c>
      <c r="K83" s="36" t="e">
        <f t="shared" si="1"/>
        <v>#REF!</v>
      </c>
    </row>
    <row r="84" spans="1:11" ht="12.75" hidden="1">
      <c r="A84" s="84"/>
      <c r="B84" s="36"/>
      <c r="C84" s="36"/>
      <c r="D84" s="36"/>
      <c r="E84" s="36"/>
      <c r="F84" s="4"/>
      <c r="G84" s="4"/>
      <c r="H84" s="4"/>
      <c r="I84" s="4"/>
      <c r="J84" s="36"/>
      <c r="K84" s="36"/>
    </row>
    <row r="85" spans="1:11" ht="12.75" hidden="1">
      <c r="A85" s="36"/>
      <c r="B85" s="36"/>
      <c r="C85" s="36"/>
      <c r="D85" s="36"/>
      <c r="E85" s="36"/>
      <c r="F85" s="4"/>
      <c r="G85" s="4"/>
      <c r="H85" s="4"/>
      <c r="I85" s="4"/>
      <c r="J85" s="36"/>
      <c r="K85" s="36"/>
    </row>
    <row r="86" spans="1:11" ht="12.75">
      <c r="A86" s="36"/>
      <c r="B86" s="36"/>
      <c r="C86" s="36"/>
      <c r="D86" s="36"/>
      <c r="E86" s="36"/>
      <c r="F86" s="4"/>
      <c r="G86" s="4"/>
      <c r="H86" s="4"/>
      <c r="I86" s="4"/>
      <c r="J86" s="36"/>
      <c r="K86" s="36"/>
    </row>
    <row r="87" spans="1:11" ht="12.75">
      <c r="A87" s="36"/>
      <c r="B87" s="36"/>
      <c r="C87" s="36"/>
      <c r="D87" s="36"/>
      <c r="E87" s="36"/>
      <c r="F87" s="4"/>
      <c r="G87" s="4"/>
      <c r="H87" s="4"/>
      <c r="I87" s="4"/>
      <c r="J87" s="36"/>
      <c r="K87" s="36"/>
    </row>
    <row r="121" ht="13.5" customHeight="1"/>
  </sheetData>
  <sheetProtection selectLockedCells="1"/>
  <mergeCells count="5">
    <mergeCell ref="B2:I2"/>
    <mergeCell ref="F10:J10"/>
    <mergeCell ref="F4:J4"/>
    <mergeCell ref="F6:J6"/>
    <mergeCell ref="F8:J8"/>
  </mergeCells>
  <dataValidations count="1">
    <dataValidation type="list" allowBlank="1" showInputMessage="1" showErrorMessage="1" sqref="F37:G49">
      <formula1>$F$64:$F$68</formula1>
    </dataValidation>
  </dataValidations>
  <printOptions/>
  <pageMargins left="0.2362204724409449" right="0.2362204724409449" top="1.26" bottom="0.7480314960629921" header="0.31496062992125984" footer="0.31496062992125984"/>
  <pageSetup horizontalDpi="600" verticalDpi="600" orientation="landscape" paperSize="8"/>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 SR2008No19 Sewage Sludge Digestion</dc:title>
  <dc:subject/>
  <dc:creator>R Wheadon</dc:creator>
  <cp:keywords/>
  <dc:description/>
  <cp:lastModifiedBy>Environment Agency User</cp:lastModifiedBy>
  <cp:lastPrinted>2013-01-11T14:13:27Z</cp:lastPrinted>
  <dcterms:created xsi:type="dcterms:W3CDTF">2005-05-04T08:30:35Z</dcterms:created>
  <dcterms:modified xsi:type="dcterms:W3CDTF">2019-10-17T11:07:31Z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old versions">
    <vt:lpwstr/>
  </property>
</Properties>
</file>