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735" activeTab="0"/>
  </bookViews>
  <sheets>
    <sheet name="Standard Permit GRA1" sheetId="1" r:id="rId1"/>
  </sheets>
  <definedNames>
    <definedName name="Z_111EA6C3_B700_4C4B_A818_FA3B0D2418A7_.wvu.Cols" localSheetId="0" hidden="1">'Standard Permit GRA1'!$A:$A</definedName>
    <definedName name="Z_111EA6C3_B700_4C4B_A818_FA3B0D2418A7_.wvu.Rows" localSheetId="0" hidden="1">'Standard Permit GRA1'!$51:$84</definedName>
    <definedName name="Z_16AC8228_36AC_46AE_BE18_FC970E5655DF_.wvu.Cols" localSheetId="0" hidden="1">'Standard Permit GRA1'!$A:$A</definedName>
    <definedName name="Z_16AC8228_36AC_46AE_BE18_FC970E5655DF_.wvu.Rows" localSheetId="0" hidden="1">'Standard Permit GRA1'!$51:$84</definedName>
    <definedName name="Z_196C5D79_6EEE_454A_97C0_7927035B3930_.wvu.Cols" localSheetId="0" hidden="1">'Standard Permit GRA1'!$A:$A</definedName>
    <definedName name="Z_196C5D79_6EEE_454A_97C0_7927035B3930_.wvu.Rows" localSheetId="0" hidden="1">'Standard Permit GRA1'!$51:$84</definedName>
    <definedName name="Z_37392DA3_707E_4B98_9DC9_C15586490F9F_.wvu.Cols" localSheetId="0" hidden="1">'Standard Permit GRA1'!$A:$A</definedName>
    <definedName name="Z_37392DA3_707E_4B98_9DC9_C15586490F9F_.wvu.Rows" localSheetId="0" hidden="1">'Standard Permit GRA1'!$51:$84</definedName>
    <definedName name="Z_46012DD0_8480_44C2_AE82_5A13139F97FD_.wvu.Cols" localSheetId="0" hidden="1">'Standard Permit GRA1'!$A:$A</definedName>
    <definedName name="Z_46012DD0_8480_44C2_AE82_5A13139F97FD_.wvu.Rows" localSheetId="0" hidden="1">'Standard Permit GRA1'!$51:$84</definedName>
    <definedName name="Z_5D99F569_E90E_47F1_B75D_4C7EF0ECC232_.wvu.Cols" localSheetId="0" hidden="1">'Standard Permit GRA1'!$A:$A</definedName>
    <definedName name="Z_5D99F569_E90E_47F1_B75D_4C7EF0ECC232_.wvu.Rows" localSheetId="0" hidden="1">'Standard Permit GRA1'!$51:$84</definedName>
    <definedName name="Z_8442FCA0_1E32_4ECE_9368_5444A42B8F5B_.wvu.Cols" localSheetId="0" hidden="1">'Standard Permit GRA1'!$A:$A</definedName>
    <definedName name="Z_8442FCA0_1E32_4ECE_9368_5444A42B8F5B_.wvu.Rows" localSheetId="0" hidden="1">'Standard Permit GRA1'!$51:$84</definedName>
    <definedName name="Z_BD45CC49_2C4E_486D_86CC_4E21517DEA6E_.wvu.Cols" localSheetId="0" hidden="1">'Standard Permit GRA1'!$A:$A</definedName>
    <definedName name="Z_BD45CC49_2C4E_486D_86CC_4E21517DEA6E_.wvu.Rows" localSheetId="0" hidden="1">'Standard Permit GRA1'!$51:$84</definedName>
    <definedName name="Z_CF948082_5BF1_4E9D_95E4_766A8ED5FD21_.wvu.Cols" localSheetId="0" hidden="1">'Standard Permit GRA1'!$A:$A</definedName>
    <definedName name="Z_CF948082_5BF1_4E9D_95E4_766A8ED5FD21_.wvu.Rows" localSheetId="0" hidden="1">'Standard Permit GRA1'!$51:$84</definedName>
    <definedName name="Z_D4F8341D_9B0A_4407_95E2_F1D509181DF0_.wvu.Cols" localSheetId="0" hidden="1">'Standard Permit GRA1'!$A:$A</definedName>
    <definedName name="Z_D4F8341D_9B0A_4407_95E2_F1D509181DF0_.wvu.Rows" localSheetId="0" hidden="1">'Standard Permit GRA1'!$51:$84</definedName>
    <definedName name="Z_DCDAC810_A1F1_4988_B273_C65C938FCB2A_.wvu.Cols" localSheetId="0" hidden="1">'Standard Permit GRA1'!$A:$A</definedName>
    <definedName name="Z_DCDAC810_A1F1_4988_B273_C65C938FCB2A_.wvu.Rows" localSheetId="0" hidden="1">'Standard Permit GRA1'!$51:$84</definedName>
    <definedName name="Z_F0E6D719_2000_4DE2_921C_E91C7336B325_.wvu.Cols" localSheetId="0" hidden="1">'Standard Permit GRA1'!$A:$A</definedName>
    <definedName name="Z_F0E6D719_2000_4DE2_921C_E91C7336B325_.wvu.Rows" localSheetId="0" hidden="1">'Standard Permit GRA1'!$51:$84</definedName>
  </definedNames>
  <calcPr fullCalcOnLoad="1"/>
</workbook>
</file>

<file path=xl/comments1.xml><?xml version="1.0" encoding="utf-8"?>
<comments xmlns="http://schemas.openxmlformats.org/spreadsheetml/2006/main">
  <authors>
    <author>Roger Yearsley</author>
  </authors>
  <commentList>
    <comment ref="B32"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2"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2" authorId="0">
      <text>
        <r>
          <rPr>
            <sz val="12"/>
            <color indexed="8"/>
            <rFont val="Arial"/>
            <family val="2"/>
          </rPr>
          <t xml:space="preserve">Harm </t>
        </r>
        <r>
          <rPr>
            <sz val="10"/>
            <rFont val="Arial"/>
            <family val="0"/>
          </rPr>
          <t>may arise when a specific hazard is realised.</t>
        </r>
      </text>
    </comment>
    <comment ref="E32"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2"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2"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2"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2"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<sst xmlns="http://schemas.openxmlformats.org/spreadsheetml/2006/main" count="208" uniqueCount="127">
  <si>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</si>
  <si>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</si>
  <si>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</si>
  <si>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</si>
  <si>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</si>
  <si>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</si>
  <si>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</si>
  <si>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</si>
  <si>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</si>
  <si>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</si>
  <si>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</si>
  <si>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</si>
  <si>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</si>
  <si>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</si>
  <si>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</si>
  <si>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</si>
  <si>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</si>
  <si>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</si>
  <si>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</si>
  <si>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</si>
  <si>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</si>
  <si>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</si>
  <si>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</si>
  <si>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</si>
  <si>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</si>
  <si>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</si>
  <si>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</si>
  <si>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</si>
  <si>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</si>
  <si>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</si>
  <si>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</si>
  <si>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</si>
  <si>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</si>
  <si>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</si>
  <si>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</si>
  <si>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</si>
  <si>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</si>
  <si>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</si>
  <si>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</si>
  <si>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</si>
  <si>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</si>
  <si>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</si>
  <si>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Abbreviations:</t>
  </si>
  <si>
    <t>SR - standard rule</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</si>
  <si>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</si>
  <si>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</si>
  <si>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</si>
  <si>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</si>
  <si>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</si>
  <si>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</si>
  <si>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</si>
  <si>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Parameter 7</t>
  </si>
  <si>
    <t>Parameter 8</t>
  </si>
  <si>
    <t>The scope of the permit and associated rules is defined by the following risk criteria:</t>
  </si>
  <si>
    <t>The only point source discharges to controlled waters are surface water from the roofs of buildings</t>
  </si>
  <si>
    <t>As above</t>
  </si>
  <si>
    <t>Noise through the air and vibration through the ground.</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</si>
  <si>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</si>
  <si>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</si>
  <si>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</si>
  <si>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</si>
  <si>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</si>
  <si>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</si>
  <si>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</si>
  <si>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</si>
  <si>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</si>
  <si>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</si>
  <si>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</si>
  <si>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</si>
  <si>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r>
      <t xml:space="preserve"> proposed or Special Protection Area or Ramsar site) or a Site of Special Scientific Interest (SSSI)</t>
    </r>
    <r>
      <rPr>
        <sz val="10"/>
        <color indexed="10"/>
        <rFont val="Arial"/>
        <family val="2"/>
      </rPr>
      <t>.</t>
    </r>
  </si>
  <si>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</si>
  <si>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</si>
  <si>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</si>
  <si>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Protected sites - European sites and SSSIs  protected species/habitats and other nature conservation sites.</t>
  </si>
  <si>
    <t xml:space="preserve">Permitted waste types - Hazardous, used electrical insulating oils from switchgear and transformers   </t>
  </si>
  <si>
    <t>Permitted waste types are hazardous but stored in sealed containers therefore only a medium magnitude risk is estimated.</t>
  </si>
  <si>
    <t>Activities unlikely to give rise to litter, debris or mud.</t>
  </si>
  <si>
    <t>medium</t>
  </si>
  <si>
    <t>Oils have high flashpoint ~150 C and stored in sealed containers but would release noxious fumes and smoke if ignited.</t>
  </si>
  <si>
    <t>Oils are potentially polluting but stored inside sealed containers.</t>
  </si>
  <si>
    <t xml:space="preserve">Spillage of liquids,  contaminated rainwater run-off. </t>
  </si>
  <si>
    <t>Oils could be spilled during transfer/bulking operations. Frequent minor spillages could be significant over time.</t>
  </si>
  <si>
    <t>Most likely a a result of surface water contamination.</t>
  </si>
  <si>
    <t xml:space="preserve">SR (emissions of substances not controlled by emission limits) requires emissions management plan where necessary. </t>
  </si>
  <si>
    <t>SR - emissions shall be free from noise and vibration and a noise and vibration management plan is required where necessary.</t>
  </si>
  <si>
    <t>SR - management system required to identify and minimise risks from operations - to include security.</t>
  </si>
  <si>
    <t>SR - management system required to identify and minimise risks from operations - to include fire.</t>
  </si>
  <si>
    <t xml:space="preserve">SR - management system required to identify and minimise risks including those from accidents. </t>
  </si>
  <si>
    <t>Permitted activities - The storage of waste prior to recovery or disposal elsewhere (R13 or D15)</t>
  </si>
  <si>
    <t xml:space="preserve">Quantity of waste stored at any one time: 25 tonnes </t>
  </si>
  <si>
    <t>Harm to protected site through toxic contamination and disturbance.</t>
  </si>
  <si>
    <t xml:space="preserve">Greater than 200 metres (see below)    </t>
  </si>
  <si>
    <t>The activities shall not be carried out within 200 metres of a European Site (candidate or Special Area of Conservation,</t>
  </si>
  <si>
    <t>SR - All areas of the site used for storage of oil in drums or tanks of oil shall be provided with an impermeable surface and bunding                        SR - no point source emissions to water.                                               SR - require emissions management plan if activities give rise to pollution.</t>
  </si>
  <si>
    <t>All waste shall be stored on an impermeable surface within a bunded area</t>
  </si>
  <si>
    <t>Waste Operation: Storage of waste electrical insulating oils - less than 25 tonnes at any one time</t>
  </si>
  <si>
    <t>Generic risk assessment for standard rules set number SR2012 No15 V1.0</t>
  </si>
  <si>
    <t>Quantity of waste accepted at the facility: less than 500 tonnes per annum.</t>
  </si>
  <si>
    <r>
      <t>50 metres of any well, spring or borehole used for the supply of water for human consumption</t>
    </r>
    <r>
      <rPr>
        <sz val="8"/>
        <rFont val="Arial"/>
        <family val="2"/>
      </rPr>
      <t> </t>
    </r>
    <r>
      <rPr>
        <sz val="10"/>
        <rFont val="Arial"/>
        <family val="2"/>
      </rPr>
      <t>.  This must include private water supplies.</t>
    </r>
  </si>
  <si>
    <t>a groundwater source protection zone 1, or if a source protection zone has not been defined then within</t>
  </si>
  <si>
    <t>Local human population.</t>
  </si>
  <si>
    <t>Waste, litter and mud on local roads.</t>
  </si>
  <si>
    <t>Nuisance, loss of amenity, road traffic accidents.</t>
  </si>
  <si>
    <t>Vehicles entering and leaving site.</t>
  </si>
  <si>
    <t>Nuisance, loss of amenity.</t>
  </si>
  <si>
    <t>Air transport then inhalation.</t>
  </si>
  <si>
    <t xml:space="preserve"> Local residents often sensitive to odour but oil is not particularly odorous and is stored in drums or tanks.</t>
  </si>
  <si>
    <t xml:space="preserve"> SR odour condition requires emissions to be free from odour at levels likely to cause pollution outside the site - an odour management plan is required in the unlikely event of an odour problem.</t>
  </si>
  <si>
    <t>Noise and vibration.</t>
  </si>
  <si>
    <t>Nuisance, loss of amenity, loss of sleep or harm.</t>
  </si>
  <si>
    <t>Local residents often sensitive to noise and vibration but no heavy plant used in this activity.</t>
  </si>
  <si>
    <t>Flooding of site.</t>
  </si>
  <si>
    <t>If waste is washed off site it may contaminate buildings / gardens / natural habitats downstream.</t>
  </si>
  <si>
    <t>Flood waters.</t>
  </si>
  <si>
    <t>SR - management system required to identify and minimise risks from operations - to include fire and security.</t>
  </si>
  <si>
    <t>Local human population and / or livestock after gaining unauthorised access to the waste operation.</t>
  </si>
  <si>
    <t>Bodily injury.</t>
  </si>
  <si>
    <t>Direct physical contact.</t>
  </si>
  <si>
    <t>Acute effects; oxygen depletion, fish kill and algal blooms.</t>
  </si>
  <si>
    <t>Oils could be spilled during transfer/bulking operations leading to direct contmaination of surface waters or by run-off becoming contaminated.</t>
  </si>
  <si>
    <t>Chronic effects; deterioration of water quality.</t>
  </si>
  <si>
    <t>As above.  Indirect run-off via the soil layer.</t>
  </si>
  <si>
    <t>SR  - the activities must be outside a groundwater source protection zone 1, or if a source protection zone has not been defined then within 50 metres of any well, spring or borehole used for the supply of water for human consumption. This must include private water supplies. Other conditions as above.</t>
  </si>
  <si>
    <t>Contaminated waters used for recreational purposes.</t>
  </si>
  <si>
    <t>Direct contact or ingestion.</t>
  </si>
  <si>
    <t>SR - activities shall not be carried out within 200 metres of a European Site or SSSI.</t>
  </si>
  <si>
    <r>
      <t xml:space="preserve">and from areas of the facility not used </t>
    </r>
    <r>
      <rPr>
        <sz val="10"/>
        <color indexed="10"/>
        <rFont val="Arial"/>
        <family val="2"/>
      </rPr>
      <t>in connection with</t>
    </r>
    <r>
      <rPr>
        <sz val="10"/>
        <rFont val="Arial"/>
        <family val="0"/>
      </rPr>
      <t xml:space="preserve"> the storage of wastes.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</si>
</sst>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10"/>
      <name val="Arial"/>
      <family val="2"/>
    </font>
    <font>
      <sz val="8"/>
      <name val="Times New Roman"/>
      <family val="1"/>
    </font>
    <font>
      <sz val="8"/>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style="thin"/>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style="thin"/>
      <bottom style="thin"/>
    </border>
    <border>
      <left style="thin"/>
      <right style="thin"/>
      <top style="thin"/>
      <bottom/>
    </border>
    <border>
      <left/>
      <right style="thin"/>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4" fillId="0" borderId="0" xfId="0" applyFont="1" applyAlignment="1">
      <alignment/>
    </xf>
    <xf numFmtId="0" fontId="5"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3" borderId="29" xfId="0" applyFont="1" applyFill="1" applyBorder="1" applyAlignment="1">
      <alignment horizontal="center" vertical="top" wrapText="1"/>
    </xf>
    <xf numFmtId="0" fontId="2" fillId="34" borderId="30" xfId="0" applyFont="1" applyFill="1" applyBorder="1" applyAlignment="1">
      <alignment vertical="top" wrapText="1"/>
    </xf>
    <xf numFmtId="0" fontId="0" fillId="36" borderId="3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2" fillId="39"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6" fillId="0" borderId="0" xfId="0" applyFont="1" applyAlignment="1">
      <alignment/>
    </xf>
    <xf numFmtId="0" fontId="0" fillId="0" borderId="0" xfId="0" applyFont="1" applyAlignment="1">
      <alignment/>
    </xf>
    <xf numFmtId="0" fontId="2" fillId="34" borderId="21" xfId="0" applyFont="1" applyFill="1" applyBorder="1" applyAlignment="1">
      <alignment vertical="top" wrapText="1"/>
    </xf>
    <xf numFmtId="0" fontId="2" fillId="39" borderId="16" xfId="0" applyFont="1" applyFill="1" applyBorder="1" applyAlignment="1" applyProtection="1">
      <alignment vertical="top" wrapText="1"/>
      <protection locked="0"/>
    </xf>
    <xf numFmtId="0" fontId="7" fillId="0" borderId="0" xfId="0" applyFont="1" applyAlignment="1">
      <alignment/>
    </xf>
    <xf numFmtId="0" fontId="0" fillId="0" borderId="0" xfId="0" applyFont="1" applyAlignment="1">
      <alignment/>
    </xf>
    <xf numFmtId="0" fontId="5" fillId="0" borderId="0" xfId="0" applyFont="1" applyAlignment="1">
      <alignment/>
    </xf>
    <xf numFmtId="0" fontId="0" fillId="0" borderId="27" xfId="0" applyFont="1" applyBorder="1" applyAlignment="1" applyProtection="1">
      <alignment vertical="top" wrapText="1"/>
      <protection locked="0"/>
    </xf>
    <xf numFmtId="0" fontId="0" fillId="36" borderId="16" xfId="0" applyFill="1"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4"/>
  <sheetViews>
    <sheetView tabSelected="1" workbookViewId="0" topLeftCell="B1">
      <selection activeCell="F12" sqref="F12:J12"/>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0.57421875" style="0" customWidth="1"/>
    <col min="7" max="7" width="9.7109375" style="0" customWidth="1"/>
    <col min="8" max="8" width="11.28125" style="0" customWidth="1"/>
    <col min="9" max="9" width="19.00390625" style="0" customWidth="1"/>
    <col min="10" max="10" width="32.8515625" style="0" bestFit="1" customWidth="1"/>
    <col min="11" max="11" width="16.7109375" style="0" customWidth="1"/>
  </cols>
  <sheetData>
    <row r="2" spans="2:5" ht="18">
      <c r="B2" s="73" t="s">
        <v>96</v>
      </c>
      <c r="C2" s="21"/>
      <c r="D2" s="21"/>
      <c r="E2" s="20"/>
    </row>
    <row r="3" spans="2:11" ht="12.75" customHeight="1">
      <c r="B3" s="42"/>
      <c r="C3" s="42"/>
      <c r="D3" s="42"/>
      <c r="E3" s="44"/>
      <c r="F3" s="38"/>
      <c r="G3" s="38"/>
      <c r="H3" s="38"/>
      <c r="I3" s="38"/>
      <c r="J3" s="38"/>
      <c r="K3" s="38"/>
    </row>
    <row r="4" spans="2:11" ht="15.75">
      <c r="B4" s="43" t="s">
        <v>48</v>
      </c>
      <c r="C4" s="43"/>
      <c r="D4" s="43"/>
      <c r="E4" s="45"/>
      <c r="F4" s="83" t="s">
        <v>95</v>
      </c>
      <c r="G4" s="83"/>
      <c r="H4" s="83"/>
      <c r="I4" s="83"/>
      <c r="J4" s="83"/>
      <c r="K4" s="39"/>
    </row>
    <row r="5" spans="2:11" ht="9.75" customHeight="1">
      <c r="B5" s="43"/>
      <c r="C5" s="43"/>
      <c r="D5" s="43"/>
      <c r="E5" s="45"/>
      <c r="F5" s="41"/>
      <c r="G5" s="41"/>
      <c r="H5" s="38"/>
      <c r="I5" s="38"/>
      <c r="J5" s="38"/>
      <c r="K5" s="38"/>
    </row>
    <row r="6" spans="2:11" ht="15.75">
      <c r="B6" s="43" t="s">
        <v>0</v>
      </c>
      <c r="C6" s="45"/>
      <c r="D6" s="45"/>
      <c r="E6" s="45"/>
      <c r="F6" s="83" t="s">
        <v>35</v>
      </c>
      <c r="G6" s="83"/>
      <c r="H6" s="83"/>
      <c r="I6" s="83"/>
      <c r="J6" s="83"/>
      <c r="K6" s="39"/>
    </row>
    <row r="7" spans="2:11" ht="9.75" customHeight="1">
      <c r="B7" s="46"/>
      <c r="C7" s="41"/>
      <c r="D7" s="41"/>
      <c r="E7" s="41"/>
      <c r="F7" s="41"/>
      <c r="G7" s="41"/>
      <c r="H7" s="38"/>
      <c r="I7" s="38"/>
      <c r="J7" s="38"/>
      <c r="K7" s="38"/>
    </row>
    <row r="8" spans="2:11" ht="15.75" customHeight="1">
      <c r="B8" s="43" t="s">
        <v>38</v>
      </c>
      <c r="C8" s="45"/>
      <c r="D8" s="45"/>
      <c r="E8" s="45"/>
      <c r="F8" s="84" t="s">
        <v>91</v>
      </c>
      <c r="G8" s="85"/>
      <c r="H8" s="85"/>
      <c r="I8" s="85"/>
      <c r="J8" s="85"/>
      <c r="K8" s="39"/>
    </row>
    <row r="9" spans="2:11" ht="10.5" customHeight="1">
      <c r="B9" s="41"/>
      <c r="C9" s="41"/>
      <c r="D9" s="41"/>
      <c r="E9" s="41"/>
      <c r="F9" s="41"/>
      <c r="G9" s="41"/>
      <c r="H9" s="38"/>
      <c r="I9" s="38"/>
      <c r="J9" s="38"/>
      <c r="K9" s="38"/>
    </row>
    <row r="10" spans="2:11" ht="15.75">
      <c r="B10" s="47" t="s">
        <v>1</v>
      </c>
      <c r="C10" s="41"/>
      <c r="D10" s="41"/>
      <c r="E10" s="41"/>
      <c r="F10" s="86" t="s">
        <v>36</v>
      </c>
      <c r="G10" s="86"/>
      <c r="H10" s="86"/>
      <c r="I10" s="86"/>
      <c r="J10" s="86"/>
      <c r="K10" s="40"/>
    </row>
    <row r="11" spans="2:11" ht="11.25" customHeight="1">
      <c r="B11" s="47"/>
      <c r="C11" s="41"/>
      <c r="D11" s="41"/>
      <c r="E11" s="41"/>
      <c r="F11" s="41"/>
      <c r="G11" s="41"/>
      <c r="H11" s="42"/>
      <c r="I11" s="38"/>
      <c r="J11" s="38"/>
      <c r="K11" s="38"/>
    </row>
    <row r="12" spans="2:11" ht="15.75">
      <c r="B12" s="43" t="s">
        <v>2</v>
      </c>
      <c r="C12" s="41"/>
      <c r="D12" s="41"/>
      <c r="E12" s="41"/>
      <c r="F12" s="81">
        <v>43221</v>
      </c>
      <c r="G12" s="82"/>
      <c r="H12" s="82"/>
      <c r="I12" s="82"/>
      <c r="J12" s="82"/>
      <c r="K12" s="39"/>
    </row>
    <row r="13" spans="2:11" ht="15.75">
      <c r="B13" s="43"/>
      <c r="C13" s="41"/>
      <c r="D13" s="41"/>
      <c r="E13" s="41"/>
      <c r="F13" s="41"/>
      <c r="G13" s="41"/>
      <c r="H13" s="43"/>
      <c r="I13" s="41"/>
      <c r="J13" s="41"/>
      <c r="K13" s="41"/>
    </row>
    <row r="14" spans="1:13" ht="15.75">
      <c r="A14" s="13"/>
      <c r="B14" s="50"/>
      <c r="C14" s="51" t="s">
        <v>53</v>
      </c>
      <c r="D14" s="51"/>
      <c r="E14" s="51"/>
      <c r="F14" s="51"/>
      <c r="G14" s="51"/>
      <c r="H14" s="50"/>
      <c r="I14" s="51"/>
      <c r="J14" s="51"/>
      <c r="K14" s="51"/>
      <c r="L14" s="13"/>
      <c r="M14" s="13"/>
    </row>
    <row r="15" spans="1:13" ht="15.75">
      <c r="A15" s="13"/>
      <c r="B15" s="50"/>
      <c r="C15" t="s">
        <v>31</v>
      </c>
      <c r="D15" s="51" t="s">
        <v>88</v>
      </c>
      <c r="E15" s="51"/>
      <c r="F15" s="51"/>
      <c r="G15" s="51"/>
      <c r="H15" s="50"/>
      <c r="I15" s="51"/>
      <c r="J15" s="51"/>
      <c r="K15" s="51"/>
      <c r="L15" s="13"/>
      <c r="M15" s="13"/>
    </row>
    <row r="16" spans="1:13" ht="12.75">
      <c r="A16" s="13"/>
      <c r="C16" t="s">
        <v>32</v>
      </c>
      <c r="D16" t="s">
        <v>74</v>
      </c>
      <c r="K16" s="51"/>
      <c r="L16" s="13"/>
      <c r="M16" s="13"/>
    </row>
    <row r="17" spans="1:13" ht="12.75">
      <c r="A17" s="13"/>
      <c r="C17" t="s">
        <v>33</v>
      </c>
      <c r="D17" t="s">
        <v>97</v>
      </c>
      <c r="K17" s="51"/>
      <c r="L17" s="13"/>
      <c r="M17" s="13"/>
    </row>
    <row r="18" spans="1:13" ht="12.75">
      <c r="A18" s="13"/>
      <c r="C18" t="s">
        <v>39</v>
      </c>
      <c r="D18" t="s">
        <v>89</v>
      </c>
      <c r="K18" s="51"/>
      <c r="L18" s="13"/>
      <c r="M18" s="13"/>
    </row>
    <row r="19" spans="1:13" ht="12.75">
      <c r="A19" s="13"/>
      <c r="C19" t="s">
        <v>40</v>
      </c>
      <c r="D19" s="72" t="s">
        <v>94</v>
      </c>
      <c r="K19" s="51"/>
      <c r="L19" s="13"/>
      <c r="M19" s="13"/>
    </row>
    <row r="20" spans="1:13" ht="12.75">
      <c r="A20" s="13"/>
      <c r="C20" t="s">
        <v>41</v>
      </c>
      <c r="D20" t="s">
        <v>54</v>
      </c>
      <c r="K20" s="51"/>
      <c r="L20" s="13"/>
      <c r="M20" s="13"/>
    </row>
    <row r="21" spans="1:13" ht="12.75">
      <c r="A21" s="13"/>
      <c r="D21" s="72" t="s">
        <v>126</v>
      </c>
      <c r="K21" s="51"/>
      <c r="L21" s="13"/>
      <c r="M21" s="13"/>
    </row>
    <row r="22" spans="1:13" ht="12.75">
      <c r="A22" s="13"/>
      <c r="C22" t="s">
        <v>51</v>
      </c>
      <c r="D22" s="72" t="s">
        <v>99</v>
      </c>
      <c r="K22" s="51"/>
      <c r="L22" s="13"/>
      <c r="M22" s="13"/>
    </row>
    <row r="23" spans="1:13" ht="12.75">
      <c r="A23" s="13"/>
      <c r="C23" s="1"/>
      <c r="D23" s="72" t="s">
        <v>98</v>
      </c>
      <c r="E23" s="12"/>
      <c r="F23" s="12"/>
      <c r="G23" s="12"/>
      <c r="H23" s="12"/>
      <c r="I23" s="12"/>
      <c r="J23" s="12"/>
      <c r="K23" s="51"/>
      <c r="L23" s="13"/>
      <c r="M23" s="13"/>
    </row>
    <row r="24" spans="1:13" ht="12.75">
      <c r="A24" s="13"/>
      <c r="C24" s="1"/>
      <c r="D24" s="71"/>
      <c r="E24" s="12"/>
      <c r="F24" s="12"/>
      <c r="G24" s="12"/>
      <c r="H24" s="12"/>
      <c r="I24" s="12"/>
      <c r="J24" s="1"/>
      <c r="K24" s="51"/>
      <c r="L24" s="13"/>
      <c r="M24" s="13"/>
    </row>
    <row r="25" spans="1:13" ht="12.75">
      <c r="A25" s="13"/>
      <c r="C25" t="s">
        <v>52</v>
      </c>
      <c r="D25" s="72" t="s">
        <v>92</v>
      </c>
      <c r="K25" s="51"/>
      <c r="L25" s="13"/>
      <c r="M25" s="13"/>
    </row>
    <row r="26" spans="1:13" ht="12.75">
      <c r="A26" s="13"/>
      <c r="D26" t="s">
        <v>69</v>
      </c>
      <c r="K26" s="51"/>
      <c r="L26" s="13"/>
      <c r="M26" s="13"/>
    </row>
    <row r="27" spans="1:13" ht="12.75">
      <c r="A27" s="13"/>
      <c r="C27" s="68"/>
      <c r="D27" s="68"/>
      <c r="K27" s="51"/>
      <c r="L27" s="13"/>
      <c r="M27" s="13"/>
    </row>
    <row r="28" spans="1:13" ht="12.75">
      <c r="A28" s="13"/>
      <c r="C28" t="s">
        <v>42</v>
      </c>
      <c r="D28" t="s">
        <v>43</v>
      </c>
      <c r="K28" s="51"/>
      <c r="L28" s="13"/>
      <c r="M28" s="13"/>
    </row>
    <row r="29" spans="1:13" ht="12.75">
      <c r="A29" s="13"/>
      <c r="D29" s="67"/>
      <c r="K29" s="51"/>
      <c r="L29" s="13"/>
      <c r="M29" s="13"/>
    </row>
    <row r="30" spans="2:11" ht="13.5" thickBot="1">
      <c r="B30" s="13"/>
      <c r="C30" s="13"/>
      <c r="D30" s="13"/>
      <c r="E30" s="13"/>
      <c r="F30" s="12"/>
      <c r="G30" s="13"/>
      <c r="H30" s="13"/>
      <c r="I30" s="13"/>
      <c r="J30" s="13"/>
      <c r="K30" s="13"/>
    </row>
    <row r="31" spans="1:11" ht="28.5" customHeight="1" thickTop="1">
      <c r="A31" s="2"/>
      <c r="B31" s="18" t="s">
        <v>3</v>
      </c>
      <c r="C31" s="14"/>
      <c r="D31" s="14"/>
      <c r="E31" s="14"/>
      <c r="F31" s="15"/>
      <c r="G31" s="16" t="s">
        <v>4</v>
      </c>
      <c r="H31" s="16"/>
      <c r="I31" s="17"/>
      <c r="J31" s="18" t="s">
        <v>34</v>
      </c>
      <c r="K31" s="19"/>
    </row>
    <row r="32" spans="1:11" ht="38.25">
      <c r="A32" s="1"/>
      <c r="B32" s="3" t="s">
        <v>5</v>
      </c>
      <c r="C32" s="4" t="s">
        <v>6</v>
      </c>
      <c r="D32" s="4" t="s">
        <v>7</v>
      </c>
      <c r="E32" s="5" t="s">
        <v>8</v>
      </c>
      <c r="F32" s="3" t="s">
        <v>9</v>
      </c>
      <c r="G32" s="4" t="s">
        <v>10</v>
      </c>
      <c r="H32" s="4" t="s">
        <v>11</v>
      </c>
      <c r="I32" s="5" t="s">
        <v>12</v>
      </c>
      <c r="J32" s="3" t="s">
        <v>13</v>
      </c>
      <c r="K32" s="57" t="s">
        <v>14</v>
      </c>
    </row>
    <row r="33" spans="1:11" ht="121.5" customHeight="1">
      <c r="A33" s="1"/>
      <c r="B33" s="6" t="s">
        <v>15</v>
      </c>
      <c r="C33" s="7" t="s">
        <v>16</v>
      </c>
      <c r="D33" s="7" t="s">
        <v>17</v>
      </c>
      <c r="E33" s="8" t="s">
        <v>18</v>
      </c>
      <c r="F33" s="6" t="s">
        <v>19</v>
      </c>
      <c r="G33" s="7" t="s">
        <v>20</v>
      </c>
      <c r="H33" s="7" t="s">
        <v>21</v>
      </c>
      <c r="I33" s="8" t="s">
        <v>22</v>
      </c>
      <c r="J33" s="69" t="s">
        <v>23</v>
      </c>
      <c r="K33" s="58" t="s">
        <v>37</v>
      </c>
    </row>
    <row r="34" spans="1:11" ht="85.5" customHeight="1">
      <c r="A34" s="34"/>
      <c r="B34" s="30" t="s">
        <v>100</v>
      </c>
      <c r="C34" s="31" t="s">
        <v>101</v>
      </c>
      <c r="D34" s="31" t="s">
        <v>102</v>
      </c>
      <c r="E34" s="32" t="s">
        <v>103</v>
      </c>
      <c r="F34" s="54" t="s">
        <v>25</v>
      </c>
      <c r="G34" s="56" t="s">
        <v>26</v>
      </c>
      <c r="H34" s="61" t="s">
        <v>25</v>
      </c>
      <c r="I34" s="35" t="s">
        <v>76</v>
      </c>
      <c r="J34" s="74" t="s">
        <v>83</v>
      </c>
      <c r="K34" s="36" t="s">
        <v>25</v>
      </c>
    </row>
    <row r="35" spans="1:11" ht="93.75" customHeight="1">
      <c r="A35" s="34"/>
      <c r="B35" s="30" t="s">
        <v>100</v>
      </c>
      <c r="C35" s="31" t="s">
        <v>44</v>
      </c>
      <c r="D35" s="31" t="s">
        <v>104</v>
      </c>
      <c r="E35" s="32" t="s">
        <v>105</v>
      </c>
      <c r="F35" s="54" t="s">
        <v>25</v>
      </c>
      <c r="G35" s="56" t="s">
        <v>25</v>
      </c>
      <c r="H35" s="61" t="s">
        <v>25</v>
      </c>
      <c r="I35" s="35" t="s">
        <v>106</v>
      </c>
      <c r="J35" s="74" t="s">
        <v>107</v>
      </c>
      <c r="K35" s="36" t="s">
        <v>25</v>
      </c>
    </row>
    <row r="36" spans="1:11" ht="72.75" customHeight="1">
      <c r="A36" s="34"/>
      <c r="B36" s="30" t="s">
        <v>100</v>
      </c>
      <c r="C36" s="31" t="s">
        <v>108</v>
      </c>
      <c r="D36" s="31" t="s">
        <v>109</v>
      </c>
      <c r="E36" s="32" t="s">
        <v>56</v>
      </c>
      <c r="F36" s="54" t="s">
        <v>25</v>
      </c>
      <c r="G36" s="56" t="s">
        <v>26</v>
      </c>
      <c r="H36" s="70" t="s">
        <v>26</v>
      </c>
      <c r="I36" s="80" t="s">
        <v>110</v>
      </c>
      <c r="J36" s="62" t="s">
        <v>84</v>
      </c>
      <c r="K36" s="36" t="s">
        <v>25</v>
      </c>
    </row>
    <row r="37" spans="1:11" ht="108.75" customHeight="1">
      <c r="A37" s="34"/>
      <c r="B37" s="30" t="s">
        <v>67</v>
      </c>
      <c r="C37" s="31" t="s">
        <v>111</v>
      </c>
      <c r="D37" s="31" t="s">
        <v>112</v>
      </c>
      <c r="E37" s="32" t="s">
        <v>113</v>
      </c>
      <c r="F37" s="54" t="s">
        <v>25</v>
      </c>
      <c r="G37" s="56" t="s">
        <v>26</v>
      </c>
      <c r="H37" s="70" t="s">
        <v>26</v>
      </c>
      <c r="I37" s="74" t="s">
        <v>79</v>
      </c>
      <c r="J37" s="74" t="s">
        <v>87</v>
      </c>
      <c r="K37" s="36" t="s">
        <v>25</v>
      </c>
    </row>
    <row r="38" spans="1:11" ht="119.25" customHeight="1">
      <c r="A38" s="34"/>
      <c r="B38" s="30" t="s">
        <v>67</v>
      </c>
      <c r="C38" s="31" t="s">
        <v>71</v>
      </c>
      <c r="D38" s="31" t="s">
        <v>70</v>
      </c>
      <c r="E38" s="32" t="s">
        <v>58</v>
      </c>
      <c r="F38" s="54" t="s">
        <v>25</v>
      </c>
      <c r="G38" s="56" t="s">
        <v>26</v>
      </c>
      <c r="H38" s="70" t="s">
        <v>77</v>
      </c>
      <c r="I38" s="80" t="s">
        <v>78</v>
      </c>
      <c r="J38" s="74" t="s">
        <v>114</v>
      </c>
      <c r="K38" s="36" t="s">
        <v>25</v>
      </c>
    </row>
    <row r="39" spans="1:11" ht="98.25" customHeight="1">
      <c r="A39" s="34"/>
      <c r="B39" s="30" t="s">
        <v>115</v>
      </c>
      <c r="C39" s="31" t="s">
        <v>57</v>
      </c>
      <c r="D39" s="31" t="s">
        <v>116</v>
      </c>
      <c r="E39" s="32" t="s">
        <v>117</v>
      </c>
      <c r="F39" s="54" t="s">
        <v>25</v>
      </c>
      <c r="G39" s="56" t="s">
        <v>26</v>
      </c>
      <c r="H39" s="70" t="s">
        <v>26</v>
      </c>
      <c r="I39" s="80" t="s">
        <v>75</v>
      </c>
      <c r="J39" s="74" t="s">
        <v>85</v>
      </c>
      <c r="K39" s="36" t="s">
        <v>25</v>
      </c>
    </row>
    <row r="40" spans="1:11" ht="110.25" customHeight="1">
      <c r="A40" s="34"/>
      <c r="B40" s="30" t="s">
        <v>67</v>
      </c>
      <c r="C40" s="31" t="s">
        <v>68</v>
      </c>
      <c r="D40" s="31" t="s">
        <v>59</v>
      </c>
      <c r="E40" s="32" t="s">
        <v>65</v>
      </c>
      <c r="F40" s="54" t="s">
        <v>25</v>
      </c>
      <c r="G40" s="56" t="s">
        <v>26</v>
      </c>
      <c r="H40" s="70" t="s">
        <v>26</v>
      </c>
      <c r="I40" s="80" t="s">
        <v>78</v>
      </c>
      <c r="J40" s="74" t="s">
        <v>86</v>
      </c>
      <c r="K40" s="36" t="s">
        <v>25</v>
      </c>
    </row>
    <row r="41" spans="1:11" ht="130.5" customHeight="1">
      <c r="A41" s="34"/>
      <c r="B41" s="30" t="s">
        <v>66</v>
      </c>
      <c r="C41" s="31" t="s">
        <v>80</v>
      </c>
      <c r="D41" s="31" t="s">
        <v>118</v>
      </c>
      <c r="E41" s="32" t="s">
        <v>45</v>
      </c>
      <c r="F41" s="54" t="s">
        <v>26</v>
      </c>
      <c r="G41" s="55" t="s">
        <v>26</v>
      </c>
      <c r="H41" s="61" t="s">
        <v>26</v>
      </c>
      <c r="I41" s="35" t="s">
        <v>119</v>
      </c>
      <c r="J41" s="74" t="s">
        <v>93</v>
      </c>
      <c r="K41" s="36" t="s">
        <v>25</v>
      </c>
    </row>
    <row r="42" spans="1:11" ht="114.75" customHeight="1">
      <c r="A42" s="34"/>
      <c r="B42" s="30" t="s">
        <v>66</v>
      </c>
      <c r="C42" s="31" t="s">
        <v>55</v>
      </c>
      <c r="D42" s="31" t="s">
        <v>120</v>
      </c>
      <c r="E42" s="32" t="s">
        <v>121</v>
      </c>
      <c r="F42" s="54" t="s">
        <v>26</v>
      </c>
      <c r="G42" s="56" t="s">
        <v>26</v>
      </c>
      <c r="H42" s="61" t="s">
        <v>26</v>
      </c>
      <c r="I42" s="35" t="s">
        <v>119</v>
      </c>
      <c r="J42" s="62" t="s">
        <v>55</v>
      </c>
      <c r="K42" s="36" t="s">
        <v>25</v>
      </c>
    </row>
    <row r="43" spans="1:11" ht="106.5" customHeight="1">
      <c r="A43" s="34"/>
      <c r="B43" s="30" t="s">
        <v>49</v>
      </c>
      <c r="C43" s="31" t="s">
        <v>55</v>
      </c>
      <c r="D43" s="31" t="s">
        <v>50</v>
      </c>
      <c r="E43" s="32" t="s">
        <v>60</v>
      </c>
      <c r="F43" s="54" t="s">
        <v>26</v>
      </c>
      <c r="G43" s="56" t="s">
        <v>26</v>
      </c>
      <c r="H43" s="61" t="s">
        <v>26</v>
      </c>
      <c r="I43" s="35" t="s">
        <v>119</v>
      </c>
      <c r="J43" s="62" t="s">
        <v>55</v>
      </c>
      <c r="K43" s="36" t="s">
        <v>25</v>
      </c>
    </row>
    <row r="44" spans="1:11" ht="133.5" customHeight="1">
      <c r="A44" s="34"/>
      <c r="B44" s="30" t="s">
        <v>46</v>
      </c>
      <c r="C44" s="31" t="s">
        <v>55</v>
      </c>
      <c r="D44" s="31" t="s">
        <v>61</v>
      </c>
      <c r="E44" s="32" t="s">
        <v>62</v>
      </c>
      <c r="F44" s="54" t="s">
        <v>26</v>
      </c>
      <c r="G44" s="56" t="s">
        <v>27</v>
      </c>
      <c r="H44" s="61" t="s">
        <v>26</v>
      </c>
      <c r="I44" s="35" t="s">
        <v>81</v>
      </c>
      <c r="J44" s="74" t="s">
        <v>122</v>
      </c>
      <c r="K44" s="36" t="s">
        <v>25</v>
      </c>
    </row>
    <row r="45" spans="1:11" ht="83.25" customHeight="1">
      <c r="A45" s="34"/>
      <c r="B45" s="33" t="s">
        <v>100</v>
      </c>
      <c r="C45" s="76" t="s">
        <v>123</v>
      </c>
      <c r="D45" s="77" t="s">
        <v>63</v>
      </c>
      <c r="E45" s="78" t="s">
        <v>124</v>
      </c>
      <c r="F45" s="64" t="s">
        <v>26</v>
      </c>
      <c r="G45" s="55" t="s">
        <v>26</v>
      </c>
      <c r="H45" s="65" t="s">
        <v>26</v>
      </c>
      <c r="I45" s="66" t="s">
        <v>64</v>
      </c>
      <c r="J45" s="74" t="s">
        <v>72</v>
      </c>
      <c r="K45" s="63" t="s">
        <v>25</v>
      </c>
    </row>
    <row r="46" spans="1:11" ht="154.5" customHeight="1" thickBot="1">
      <c r="A46" s="34"/>
      <c r="B46" s="62" t="s">
        <v>73</v>
      </c>
      <c r="C46" s="62" t="s">
        <v>47</v>
      </c>
      <c r="D46" s="79" t="s">
        <v>90</v>
      </c>
      <c r="E46" s="62" t="s">
        <v>47</v>
      </c>
      <c r="F46" s="75" t="s">
        <v>26</v>
      </c>
      <c r="G46" s="59" t="s">
        <v>26</v>
      </c>
      <c r="H46" s="61" t="s">
        <v>26</v>
      </c>
      <c r="I46" s="60" t="s">
        <v>82</v>
      </c>
      <c r="J46" s="74" t="s">
        <v>125</v>
      </c>
      <c r="K46" s="37" t="s">
        <v>25</v>
      </c>
    </row>
    <row r="47" spans="1:11" ht="13.5" thickTop="1">
      <c r="A47" s="9"/>
      <c r="B47" s="1"/>
      <c r="C47" s="1"/>
      <c r="D47" s="1"/>
      <c r="E47" s="1"/>
      <c r="F47" s="11"/>
      <c r="G47" s="11"/>
      <c r="H47" s="11"/>
      <c r="I47" s="11"/>
      <c r="J47" s="1"/>
      <c r="K47" s="10"/>
    </row>
    <row r="48" spans="1:11" ht="15.75">
      <c r="A48" s="9"/>
      <c r="B48" s="53" t="s">
        <v>28</v>
      </c>
      <c r="C48" s="51" t="s">
        <v>29</v>
      </c>
      <c r="D48" s="51"/>
      <c r="E48" s="51"/>
      <c r="F48" s="51"/>
      <c r="G48" s="51"/>
      <c r="H48" s="50"/>
      <c r="I48" s="51"/>
      <c r="J48" s="51"/>
      <c r="K48" s="1"/>
    </row>
    <row r="49" spans="1:11" ht="15.75">
      <c r="A49" s="9"/>
      <c r="B49" s="52"/>
      <c r="C49" s="51" t="s">
        <v>30</v>
      </c>
      <c r="D49" s="51"/>
      <c r="E49" s="51"/>
      <c r="F49" s="51"/>
      <c r="G49" s="51"/>
      <c r="H49" s="50"/>
      <c r="I49" s="51"/>
      <c r="J49" s="51"/>
      <c r="K49" s="1"/>
    </row>
    <row r="50" spans="1:11" ht="15.75">
      <c r="A50" s="9"/>
      <c r="B50" s="52"/>
      <c r="C50" s="51"/>
      <c r="D50" s="51"/>
      <c r="E50" s="51"/>
      <c r="F50" s="51"/>
      <c r="G50" s="51"/>
      <c r="H50" s="50"/>
      <c r="I50" s="51"/>
      <c r="J50" s="51"/>
      <c r="K50" s="1"/>
    </row>
    <row r="51" spans="1:11" ht="15.75" hidden="1">
      <c r="A51" s="9"/>
      <c r="B51" s="52"/>
      <c r="C51" s="51"/>
      <c r="D51" s="51"/>
      <c r="E51" s="51"/>
      <c r="F51" s="51"/>
      <c r="G51" s="51"/>
      <c r="H51" s="50"/>
      <c r="I51" s="51"/>
      <c r="J51" s="51"/>
      <c r="K51" s="1"/>
    </row>
    <row r="52" spans="1:11" ht="12.75" hidden="1">
      <c r="A52" s="9"/>
      <c r="B52" s="1"/>
      <c r="C52" s="1"/>
      <c r="D52" s="1"/>
      <c r="E52" s="1"/>
      <c r="F52" s="12"/>
      <c r="G52" s="12"/>
      <c r="H52" s="12"/>
      <c r="I52" s="12"/>
      <c r="J52" s="1"/>
      <c r="K52" s="1"/>
    </row>
    <row r="53" spans="1:11" ht="12.75" hidden="1">
      <c r="A53" s="9"/>
      <c r="B53" s="1"/>
      <c r="C53" s="49" t="s">
        <v>24</v>
      </c>
      <c r="D53" s="49" t="s">
        <v>25</v>
      </c>
      <c r="E53" s="49" t="s">
        <v>26</v>
      </c>
      <c r="F53" s="49" t="s">
        <v>27</v>
      </c>
      <c r="G53" s="12"/>
      <c r="H53" s="12"/>
      <c r="I53" s="12"/>
      <c r="J53" s="1"/>
      <c r="K53" s="1"/>
    </row>
    <row r="54" spans="1:11" ht="12.75" hidden="1">
      <c r="A54" s="9"/>
      <c r="B54" s="48" t="s">
        <v>27</v>
      </c>
      <c r="C54" s="27">
        <v>4</v>
      </c>
      <c r="D54" s="25">
        <v>8</v>
      </c>
      <c r="E54" s="24">
        <v>12</v>
      </c>
      <c r="F54" s="23">
        <v>16</v>
      </c>
      <c r="G54" s="12"/>
      <c r="H54" s="12"/>
      <c r="I54" s="12"/>
      <c r="J54" s="1"/>
      <c r="K54" s="1"/>
    </row>
    <row r="55" spans="1:11" ht="12.75" hidden="1">
      <c r="A55" s="9"/>
      <c r="B55" s="48" t="s">
        <v>26</v>
      </c>
      <c r="C55" s="27">
        <v>3</v>
      </c>
      <c r="D55" s="25">
        <v>6</v>
      </c>
      <c r="E55" s="26">
        <v>9</v>
      </c>
      <c r="F55" s="23">
        <v>12</v>
      </c>
      <c r="G55" s="12"/>
      <c r="H55" s="12"/>
      <c r="I55" s="12"/>
      <c r="J55" s="1"/>
      <c r="K55" s="1"/>
    </row>
    <row r="56" spans="1:11" ht="12.75" hidden="1">
      <c r="A56" s="9"/>
      <c r="B56" s="48" t="s">
        <v>25</v>
      </c>
      <c r="C56" s="27">
        <v>2</v>
      </c>
      <c r="D56" s="27">
        <v>4</v>
      </c>
      <c r="E56" s="26">
        <v>6</v>
      </c>
      <c r="F56" s="25">
        <v>8</v>
      </c>
      <c r="G56" s="12"/>
      <c r="H56" s="12"/>
      <c r="I56" s="12"/>
      <c r="J56" s="1"/>
      <c r="K56" s="1"/>
    </row>
    <row r="57" spans="1:11" ht="12.75" hidden="1">
      <c r="A57" s="9"/>
      <c r="B57" s="48" t="s">
        <v>24</v>
      </c>
      <c r="C57" s="27">
        <v>1</v>
      </c>
      <c r="D57" s="27">
        <v>2</v>
      </c>
      <c r="E57" s="28">
        <v>3</v>
      </c>
      <c r="F57" s="27">
        <v>4</v>
      </c>
      <c r="G57" s="12"/>
      <c r="H57" s="12"/>
      <c r="I57" s="12"/>
      <c r="J57" s="1"/>
      <c r="K57" s="1"/>
    </row>
    <row r="58" spans="1:11" ht="12.75" hidden="1">
      <c r="A58" s="9"/>
      <c r="B58" s="13"/>
      <c r="C58" s="12"/>
      <c r="D58" s="12"/>
      <c r="E58" s="13"/>
      <c r="F58" s="12"/>
      <c r="G58" s="12"/>
      <c r="H58" s="12"/>
      <c r="I58" s="12"/>
      <c r="J58" s="1"/>
      <c r="K58" s="1"/>
    </row>
    <row r="59" spans="1:11" ht="12.75" hidden="1">
      <c r="A59" s="9"/>
      <c r="B59" s="1"/>
      <c r="C59" s="1"/>
      <c r="D59" s="1"/>
      <c r="E59" s="1"/>
      <c r="F59" s="12"/>
      <c r="G59" s="12"/>
      <c r="H59" s="12"/>
      <c r="I59" s="12"/>
      <c r="J59" s="1"/>
      <c r="K59" s="1"/>
    </row>
    <row r="60" spans="1:11" ht="12.75" hidden="1">
      <c r="A60" s="9"/>
      <c r="B60" s="1"/>
      <c r="C60" s="1"/>
      <c r="D60" s="1"/>
      <c r="E60" s="1"/>
      <c r="F60" s="12"/>
      <c r="G60" s="12"/>
      <c r="H60" s="12"/>
      <c r="I60" s="12"/>
      <c r="J60" s="1"/>
      <c r="K60" s="1"/>
    </row>
    <row r="61" spans="1:11" ht="12.75" hidden="1">
      <c r="A61" s="9"/>
      <c r="B61" s="1"/>
      <c r="C61" s="1"/>
      <c r="D61" s="1"/>
      <c r="E61" s="1"/>
      <c r="F61" s="12" t="s">
        <v>24</v>
      </c>
      <c r="G61" s="12"/>
      <c r="H61" s="22">
        <f>IF(F41="",0,IF(F41="Very low",1,IF(F41="Low",2,IF(F41="Medium",3,IF(F41="High",4,F43)))))</f>
        <v>3</v>
      </c>
      <c r="I61" s="22">
        <f>IF(G41="",0,IF(G41="Very low",1,IF(G41="Low",2,IF(G41="Medium",3,IF(G41="High",4,G43)))))</f>
        <v>3</v>
      </c>
      <c r="J61" s="29">
        <f>IF(H61*I61=0,"",IF(H61*I61&gt;0.5,H61*I61))</f>
        <v>9</v>
      </c>
      <c r="K61" s="1" t="str">
        <f>IF(J61="","",IF(J61&lt;5,"Low",IF(J61&lt;11,"Medium",IF(J61&gt;11,"High"))))</f>
        <v>Medium</v>
      </c>
    </row>
    <row r="62" spans="1:11" ht="12.75" hidden="1">
      <c r="A62" s="9"/>
      <c r="B62" s="1"/>
      <c r="C62" s="1"/>
      <c r="D62" s="1"/>
      <c r="E62" s="1"/>
      <c r="F62" s="12" t="s">
        <v>25</v>
      </c>
      <c r="G62" s="12"/>
      <c r="H62" s="22">
        <f>IF(F43="",0,IF(F43="Very low",1,IF(F43="Low",2,IF(F43="Medium",3,IF(F43="High",4,#REF!)))))</f>
        <v>3</v>
      </c>
      <c r="I62" s="22">
        <f>IF(G43="",0,IF(G43="Very low",1,IF(G43="Low",2,IF(G43="Medium",3,IF(G43="High",4,#REF!)))))</f>
        <v>3</v>
      </c>
      <c r="J62" s="29">
        <f aca="true" t="shared" si="0" ref="J62:J80">IF(H62*I62=0,"",IF(H62*I62&gt;0.5,H62*I62))</f>
        <v>9</v>
      </c>
      <c r="K62" s="1" t="str">
        <f aca="true" t="shared" si="1" ref="K62:K80">IF(J62="","",IF(J62&lt;5,"Low",IF(J62&lt;11,"Medium",IF(J62&gt;11,"High"))))</f>
        <v>Medium</v>
      </c>
    </row>
    <row r="63" spans="1:11" ht="12.75" hidden="1">
      <c r="A63" s="9"/>
      <c r="B63" s="1"/>
      <c r="C63" s="1"/>
      <c r="D63" s="1"/>
      <c r="E63" s="1"/>
      <c r="F63" s="12" t="s">
        <v>26</v>
      </c>
      <c r="G63" s="12"/>
      <c r="H63" s="22" t="e">
        <f>IF(#REF!="",0,IF(#REF!="Very low",1,IF(#REF!="Low",2,IF(#REF!="Medium",3,IF(#REF!="High",4,#REF!)))))</f>
        <v>#REF!</v>
      </c>
      <c r="I63" s="22" t="e">
        <f>IF(#REF!="",0,IF(#REF!="Very low",1,IF(#REF!="Low",2,IF(#REF!="Medium",3,IF(#REF!="High",4,#REF!)))))</f>
        <v>#REF!</v>
      </c>
      <c r="J63" s="29" t="e">
        <f t="shared" si="0"/>
        <v>#REF!</v>
      </c>
      <c r="K63" s="1" t="e">
        <f t="shared" si="1"/>
        <v>#REF!</v>
      </c>
    </row>
    <row r="64" spans="1:11" ht="12.75" hidden="1">
      <c r="A64" s="9"/>
      <c r="B64" s="1"/>
      <c r="C64" s="1"/>
      <c r="D64" s="1"/>
      <c r="E64" s="1"/>
      <c r="F64" s="12" t="s">
        <v>27</v>
      </c>
      <c r="G64" s="12"/>
      <c r="H64" s="22" t="e">
        <f>IF(#REF!="",0,IF(#REF!="Very low",1,IF(#REF!="Low",2,IF(#REF!="Medium",3,IF(#REF!="High",4,#REF!)))))</f>
        <v>#REF!</v>
      </c>
      <c r="I64" s="22" t="e">
        <f>IF(#REF!="",0,IF(#REF!="Very low",1,IF(#REF!="Low",2,IF(#REF!="Medium",3,IF(#REF!="High",4,#REF!)))))</f>
        <v>#REF!</v>
      </c>
      <c r="J64" s="29" t="e">
        <f t="shared" si="0"/>
        <v>#REF!</v>
      </c>
      <c r="K64" s="1" t="e">
        <f t="shared" si="1"/>
        <v>#REF!</v>
      </c>
    </row>
    <row r="65" spans="1:11" ht="12.75" hidden="1">
      <c r="A65" s="9"/>
      <c r="B65" s="1"/>
      <c r="C65" s="1"/>
      <c r="D65" s="1"/>
      <c r="E65" s="1"/>
      <c r="F65" s="12"/>
      <c r="G65" s="12"/>
      <c r="H65" s="22" t="e">
        <f>IF(#REF!="",0,IF(#REF!="Very low",1,IF(#REF!="Low",2,IF(#REF!="Medium",3,IF(#REF!="High",4,#REF!)))))</f>
        <v>#REF!</v>
      </c>
      <c r="I65" s="22" t="e">
        <f>IF(#REF!="",0,IF(#REF!="Very low",1,IF(#REF!="Low",2,IF(#REF!="Medium",3,IF(#REF!="High",4,#REF!)))))</f>
        <v>#REF!</v>
      </c>
      <c r="J65" s="29" t="e">
        <f t="shared" si="0"/>
        <v>#REF!</v>
      </c>
      <c r="K65" s="1" t="e">
        <f t="shared" si="1"/>
        <v>#REF!</v>
      </c>
    </row>
    <row r="66" spans="1:11" ht="12.75" hidden="1">
      <c r="A66" s="9"/>
      <c r="B66" s="1"/>
      <c r="C66" s="1"/>
      <c r="D66" s="1"/>
      <c r="E66" s="1"/>
      <c r="F66" s="12"/>
      <c r="G66" s="12"/>
      <c r="H66" s="22" t="e">
        <f>IF(#REF!="",0,IF(#REF!="Very low",1,IF(#REF!="Low",2,IF(#REF!="Medium",3,IF(#REF!="High",4,F34)))))</f>
        <v>#REF!</v>
      </c>
      <c r="I66" s="22" t="e">
        <f>IF(#REF!="",0,IF(#REF!="Very low",1,IF(#REF!="Low",2,IF(#REF!="Medium",3,IF(#REF!="High",4,G34)))))</f>
        <v>#REF!</v>
      </c>
      <c r="J66" s="29" t="e">
        <f t="shared" si="0"/>
        <v>#REF!</v>
      </c>
      <c r="K66" s="1" t="e">
        <f t="shared" si="1"/>
        <v>#REF!</v>
      </c>
    </row>
    <row r="67" spans="1:11" ht="12.75" hidden="1">
      <c r="A67" s="9"/>
      <c r="B67" s="1"/>
      <c r="C67" s="1"/>
      <c r="D67" s="1"/>
      <c r="E67" s="1"/>
      <c r="F67" s="12"/>
      <c r="G67" s="12"/>
      <c r="H67" s="22">
        <f>IF(F34="",0,IF(F34="Very low",1,IF(F34="Low",2,IF(F34="Medium",3,IF(F34="High",4,F35)))))</f>
        <v>2</v>
      </c>
      <c r="I67" s="22">
        <f>IF(G34="",0,IF(G34="Very low",1,IF(G34="Low",2,IF(G34="Medium",3,IF(G34="High",4,G35)))))</f>
        <v>3</v>
      </c>
      <c r="J67" s="29">
        <f t="shared" si="0"/>
        <v>6</v>
      </c>
      <c r="K67" s="1" t="str">
        <f t="shared" si="1"/>
        <v>Medium</v>
      </c>
    </row>
    <row r="68" spans="1:11" ht="12.75" hidden="1">
      <c r="A68" s="9"/>
      <c r="B68" s="1"/>
      <c r="C68" s="1"/>
      <c r="D68" s="1"/>
      <c r="E68" s="1"/>
      <c r="F68" s="12"/>
      <c r="G68" s="12"/>
      <c r="H68" s="22">
        <f>IF(F35="",0,IF(F35="Very low",1,IF(F35="Low",2,IF(F35="Medium",3,IF(F35="High",4,#REF!)))))</f>
        <v>2</v>
      </c>
      <c r="I68" s="22">
        <f>IF(G35="",0,IF(G35="Very low",1,IF(G35="Low",2,IF(G35="Medium",3,IF(G35="High",4,#REF!)))))</f>
        <v>2</v>
      </c>
      <c r="J68" s="29">
        <f t="shared" si="0"/>
        <v>4</v>
      </c>
      <c r="K68" s="1" t="str">
        <f t="shared" si="1"/>
        <v>Low</v>
      </c>
    </row>
    <row r="69" spans="1:11" ht="12.75" hidden="1">
      <c r="A69" s="9"/>
      <c r="B69" s="1"/>
      <c r="C69" s="12" t="s">
        <v>24</v>
      </c>
      <c r="D69" s="12" t="s">
        <v>25</v>
      </c>
      <c r="E69" s="12" t="s">
        <v>26</v>
      </c>
      <c r="F69" s="12" t="s">
        <v>27</v>
      </c>
      <c r="G69" s="12"/>
      <c r="H69" s="22" t="e">
        <f>IF(#REF!="",0,IF(#REF!="Very low",1,IF(#REF!="Low",2,IF(#REF!="Medium",3,IF(#REF!="High",4,#REF!)))))</f>
        <v>#REF!</v>
      </c>
      <c r="I69" s="22" t="e">
        <f>IF(#REF!="",0,IF(#REF!="Very low",1,IF(#REF!="Low",2,IF(#REF!="Medium",3,IF(#REF!="High",4,#REF!)))))</f>
        <v>#REF!</v>
      </c>
      <c r="J69" s="29" t="e">
        <f t="shared" si="0"/>
        <v>#REF!</v>
      </c>
      <c r="K69" s="1" t="e">
        <f t="shared" si="1"/>
        <v>#REF!</v>
      </c>
    </row>
    <row r="70" spans="1:11" ht="12.75" hidden="1">
      <c r="A70" s="9"/>
      <c r="B70" s="12" t="s">
        <v>24</v>
      </c>
      <c r="C70" s="27">
        <v>1</v>
      </c>
      <c r="D70" s="27">
        <v>2</v>
      </c>
      <c r="E70" s="28">
        <v>3</v>
      </c>
      <c r="F70" s="27">
        <v>4</v>
      </c>
      <c r="G70" s="12"/>
      <c r="H70" s="22" t="e">
        <f>IF(#REF!="",0,IF(#REF!="Very low",1,IF(#REF!="Low",2,IF(#REF!="Medium",3,IF(#REF!="High",4,#REF!)))))</f>
        <v>#REF!</v>
      </c>
      <c r="I70" s="22" t="e">
        <f>IF(#REF!="",0,IF(#REF!="Very low",1,IF(#REF!="Low",2,IF(#REF!="Medium",3,IF(#REF!="High",4,#REF!)))))</f>
        <v>#REF!</v>
      </c>
      <c r="J70" s="29" t="e">
        <f t="shared" si="0"/>
        <v>#REF!</v>
      </c>
      <c r="K70" s="1" t="e">
        <f t="shared" si="1"/>
        <v>#REF!</v>
      </c>
    </row>
    <row r="71" spans="1:11" ht="12.75" hidden="1">
      <c r="A71" s="9"/>
      <c r="B71" s="12" t="s">
        <v>25</v>
      </c>
      <c r="C71" s="27">
        <v>2</v>
      </c>
      <c r="D71" s="27">
        <v>4</v>
      </c>
      <c r="E71" s="26">
        <v>6</v>
      </c>
      <c r="F71" s="25">
        <v>8</v>
      </c>
      <c r="G71" s="12"/>
      <c r="H71" s="22" t="e">
        <f>IF(#REF!="",0,IF(#REF!="Very low",1,IF(#REF!="Low",2,IF(#REF!="Medium",3,IF(#REF!="High",4,#REF!)))))</f>
        <v>#REF!</v>
      </c>
      <c r="I71" s="22" t="e">
        <f>IF(#REF!="",0,IF(#REF!="Very low",1,IF(#REF!="Low",2,IF(#REF!="Medium",3,IF(#REF!="High",4,#REF!)))))</f>
        <v>#REF!</v>
      </c>
      <c r="J71" s="29" t="e">
        <f t="shared" si="0"/>
        <v>#REF!</v>
      </c>
      <c r="K71" s="1" t="e">
        <f t="shared" si="1"/>
        <v>#REF!</v>
      </c>
    </row>
    <row r="72" spans="1:11" ht="12.75" hidden="1">
      <c r="A72" s="9"/>
      <c r="B72" s="12" t="s">
        <v>26</v>
      </c>
      <c r="C72" s="27">
        <v>3</v>
      </c>
      <c r="D72" s="25">
        <v>6</v>
      </c>
      <c r="E72" s="26">
        <v>9</v>
      </c>
      <c r="F72" s="23">
        <v>12</v>
      </c>
      <c r="G72" s="12"/>
      <c r="H72" s="22" t="e">
        <f>IF(#REF!="",0,IF(#REF!="Very low",1,IF(#REF!="Low",2,IF(#REF!="Medium",3,IF(#REF!="High",4,#REF!)))))</f>
        <v>#REF!</v>
      </c>
      <c r="I72" s="22" t="e">
        <f>IF(#REF!="",0,IF(#REF!="Very low",1,IF(#REF!="Low",2,IF(#REF!="Medium",3,IF(#REF!="High",4,#REF!)))))</f>
        <v>#REF!</v>
      </c>
      <c r="J72" s="29" t="e">
        <f t="shared" si="0"/>
        <v>#REF!</v>
      </c>
      <c r="K72" s="1" t="e">
        <f t="shared" si="1"/>
        <v>#REF!</v>
      </c>
    </row>
    <row r="73" spans="1:11" ht="12.75" hidden="1">
      <c r="A73" s="9"/>
      <c r="B73" s="12" t="s">
        <v>27</v>
      </c>
      <c r="C73" s="27">
        <v>4</v>
      </c>
      <c r="D73" s="25">
        <v>8</v>
      </c>
      <c r="E73" s="24">
        <v>12</v>
      </c>
      <c r="F73" s="23">
        <v>16</v>
      </c>
      <c r="G73" s="12"/>
      <c r="H73" s="22" t="e">
        <f>IF(#REF!="",0,IF(#REF!="Very low",1,IF(#REF!="Low",2,IF(#REF!="Medium",3,IF(#REF!="High",4,#REF!)))))</f>
        <v>#REF!</v>
      </c>
      <c r="I73" s="22" t="e">
        <f>IF(#REF!="",0,IF(#REF!="Very low",1,IF(#REF!="Low",2,IF(#REF!="Medium",3,IF(#REF!="High",4,#REF!)))))</f>
        <v>#REF!</v>
      </c>
      <c r="J73" s="29" t="e">
        <f t="shared" si="0"/>
        <v>#REF!</v>
      </c>
      <c r="K73" s="1" t="e">
        <f t="shared" si="1"/>
        <v>#REF!</v>
      </c>
    </row>
    <row r="74" spans="1:11" ht="12.75" hidden="1">
      <c r="A74" s="9"/>
      <c r="B74" s="12"/>
      <c r="C74" s="12"/>
      <c r="D74" s="12"/>
      <c r="F74" s="12"/>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
      <c r="C75" s="1"/>
      <c r="D75" s="1"/>
      <c r="E75" s="1"/>
      <c r="F75" s="12"/>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
      <c r="C76" s="1"/>
      <c r="D76" s="1"/>
      <c r="E76" s="1"/>
      <c r="F76" s="12"/>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low",1,IF(#REF!="Low",2,IF(#REF!="Medium",3,IF(#REF!="High",4,F47)))))</f>
        <v>#REF!</v>
      </c>
      <c r="I80" s="22" t="e">
        <f>IF(#REF!="",0,IF(#REF!="Very low",1,IF(#REF!="Low",2,IF(#REF!="Medium",3,IF(#REF!="High",4,G47)))))</f>
        <v>#REF!</v>
      </c>
      <c r="J80" s="29" t="e">
        <f t="shared" si="0"/>
        <v>#REF!</v>
      </c>
      <c r="K80" s="1" t="e">
        <f t="shared" si="1"/>
        <v>#REF!</v>
      </c>
    </row>
    <row r="81" spans="1:11" ht="12.75" hidden="1">
      <c r="A81" s="9"/>
      <c r="B81" s="1"/>
      <c r="C81" s="1"/>
      <c r="D81" s="1"/>
      <c r="E81" s="1"/>
      <c r="F81" s="12"/>
      <c r="G81" s="12"/>
      <c r="H81" s="12"/>
      <c r="I81" s="12"/>
      <c r="J81" s="1"/>
      <c r="K81" s="1"/>
    </row>
    <row r="82" spans="1:11" ht="12.75" hidden="1">
      <c r="A82" s="1"/>
      <c r="B82" s="1"/>
      <c r="C82" s="1"/>
      <c r="D82" s="1"/>
      <c r="E82" s="1"/>
      <c r="F82" s="12"/>
      <c r="G82" s="12"/>
      <c r="H82" s="12"/>
      <c r="I82" s="12"/>
      <c r="J82" s="1"/>
      <c r="K82" s="1"/>
    </row>
    <row r="83" spans="1:11" ht="12.75" hidden="1">
      <c r="A83" s="1"/>
      <c r="B83" s="1"/>
      <c r="C83" s="1"/>
      <c r="D83" s="1"/>
      <c r="E83" s="1"/>
      <c r="F83" s="12"/>
      <c r="G83" s="12"/>
      <c r="H83" s="12"/>
      <c r="I83" s="12"/>
      <c r="J83" s="1"/>
      <c r="K83" s="1"/>
    </row>
    <row r="84" spans="1:11" ht="12.75" hidden="1">
      <c r="A84" s="1"/>
      <c r="B84" s="1"/>
      <c r="C84" s="1"/>
      <c r="D84" s="1"/>
      <c r="E84" s="1"/>
      <c r="F84" s="12"/>
      <c r="G84" s="12"/>
      <c r="H84" s="12"/>
      <c r="I84" s="12"/>
      <c r="J84" s="1"/>
      <c r="K84" s="1"/>
    </row>
    <row r="118" ht="13.5" customHeight="1"/>
  </sheetData>
  <sheetProtection selectLockedCells="1"/>
  <mergeCells count="5">
    <mergeCell ref="F12:J12"/>
    <mergeCell ref="F4:J4"/>
    <mergeCell ref="F6:J6"/>
    <mergeCell ref="F8:J8"/>
    <mergeCell ref="F10:J10"/>
  </mergeCells>
  <dataValidations count="1">
    <dataValidation type="list" allowBlank="1" showInputMessage="1" showErrorMessage="1" sqref="F34:G46">
      <formula1>$F$61:$F$65</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SR2008No16GRA</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Environment Agency User</cp:lastModifiedBy>
  <cp:lastPrinted>2013-01-11T13:59:59Z</cp:lastPrinted>
  <dcterms:created xsi:type="dcterms:W3CDTF">2005-05-04T08:30:35Z</dcterms:created>
  <dcterms:modified xsi:type="dcterms:W3CDTF">2018-05-11T09:59:03Z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